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0" windowWidth="15480" windowHeight="6870"/>
  </bookViews>
  <sheets>
    <sheet name="ResourceMaintenanceOfTheStatePr" sheetId="1" r:id="rId1"/>
  </sheets>
  <definedNames>
    <definedName name="_xlnm.Print_Titles" localSheetId="0">ResourceMaintenanceOfTheStatePr!$8:$10</definedName>
  </definedNames>
  <calcPr calcId="145621" refMode="R1C1"/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1" i="1"/>
  <c r="H11" i="1"/>
  <c r="I11" i="1"/>
  <c r="F11" i="1"/>
  <c r="F13" i="1"/>
  <c r="F14" i="1"/>
  <c r="F15" i="1"/>
  <c r="F12" i="1"/>
  <c r="G92" i="1"/>
  <c r="H92" i="1"/>
  <c r="I92" i="1"/>
  <c r="F92" i="1"/>
  <c r="G88" i="1"/>
  <c r="H88" i="1"/>
  <c r="I88" i="1"/>
  <c r="F88" i="1"/>
  <c r="I65" i="1"/>
  <c r="F60" i="1"/>
  <c r="F57" i="1"/>
  <c r="I37" i="1"/>
  <c r="F36" i="1"/>
  <c r="G181" i="1" l="1"/>
  <c r="I181" i="1"/>
  <c r="G19" i="1" l="1"/>
  <c r="G15" i="1"/>
  <c r="H15" i="1"/>
  <c r="H19" i="1"/>
  <c r="H60" i="1"/>
  <c r="G60" i="1"/>
  <c r="G106" i="1" l="1"/>
  <c r="H141" i="1"/>
  <c r="I141" i="1"/>
  <c r="G141" i="1"/>
  <c r="H142" i="1"/>
  <c r="I142" i="1"/>
  <c r="G142" i="1"/>
  <c r="H150" i="1"/>
  <c r="I150" i="1"/>
  <c r="G150" i="1"/>
  <c r="H108" i="1"/>
  <c r="I108" i="1"/>
  <c r="G108" i="1"/>
  <c r="H109" i="1"/>
  <c r="I109" i="1"/>
  <c r="G109" i="1"/>
  <c r="H117" i="1"/>
  <c r="I117" i="1"/>
  <c r="G117" i="1"/>
  <c r="H76" i="1"/>
  <c r="I76" i="1"/>
  <c r="G76" i="1"/>
  <c r="H77" i="1"/>
  <c r="I77" i="1"/>
  <c r="G77" i="1"/>
  <c r="H82" i="1"/>
  <c r="I82" i="1"/>
  <c r="G82" i="1"/>
  <c r="H85" i="1"/>
  <c r="I85" i="1"/>
  <c r="J85" i="1"/>
  <c r="G85" i="1"/>
  <c r="I93" i="1"/>
  <c r="H99" i="1"/>
  <c r="I99" i="1"/>
  <c r="G99" i="1"/>
  <c r="H102" i="1"/>
  <c r="I102" i="1"/>
  <c r="G102" i="1"/>
  <c r="G100" i="1"/>
  <c r="H100" i="1"/>
  <c r="G101" i="1"/>
  <c r="H101" i="1"/>
  <c r="I101" i="1"/>
  <c r="F101" i="1"/>
  <c r="F100" i="1"/>
  <c r="J19" i="1"/>
  <c r="F19" i="1"/>
  <c r="I29" i="1" l="1"/>
  <c r="I28" i="1"/>
  <c r="G27" i="1"/>
  <c r="H27" i="1"/>
  <c r="F27" i="1"/>
  <c r="I27" i="1" l="1"/>
  <c r="F20" i="1" l="1"/>
  <c r="I36" i="1"/>
  <c r="G20" i="1" l="1"/>
  <c r="H20" i="1"/>
  <c r="G18" i="1" l="1"/>
  <c r="G54" i="1"/>
  <c r="H54" i="1"/>
  <c r="F54" i="1"/>
  <c r="I56" i="1"/>
  <c r="I54" i="1" s="1"/>
  <c r="G51" i="1"/>
  <c r="H51" i="1"/>
  <c r="F51" i="1"/>
  <c r="I53" i="1"/>
  <c r="G48" i="1"/>
  <c r="H48" i="1"/>
  <c r="F48" i="1"/>
  <c r="I50" i="1"/>
  <c r="I48" i="1" s="1"/>
  <c r="G45" i="1"/>
  <c r="H45" i="1"/>
  <c r="F45" i="1"/>
  <c r="I47" i="1"/>
  <c r="G42" i="1"/>
  <c r="H42" i="1"/>
  <c r="J42" i="1"/>
  <c r="F42" i="1"/>
  <c r="I43" i="1"/>
  <c r="I42" i="1" s="1"/>
  <c r="I40" i="1"/>
  <c r="G39" i="1"/>
  <c r="H39" i="1"/>
  <c r="J39" i="1"/>
  <c r="F39" i="1"/>
  <c r="G33" i="1"/>
  <c r="H33" i="1"/>
  <c r="F33" i="1"/>
  <c r="I34" i="1"/>
  <c r="I33" i="1" s="1"/>
  <c r="I31" i="1"/>
  <c r="I30" i="1" s="1"/>
  <c r="G30" i="1"/>
  <c r="H30" i="1"/>
  <c r="F30" i="1"/>
  <c r="I25" i="1"/>
  <c r="I24" i="1" s="1"/>
  <c r="G24" i="1"/>
  <c r="H24" i="1"/>
  <c r="F24" i="1"/>
  <c r="I22" i="1"/>
  <c r="G21" i="1"/>
  <c r="H21" i="1"/>
  <c r="F21" i="1"/>
  <c r="F18" i="1"/>
  <c r="I19" i="1" l="1"/>
  <c r="I39" i="1"/>
  <c r="I45" i="1"/>
  <c r="I20" i="1"/>
  <c r="I21" i="1"/>
  <c r="H18" i="1"/>
  <c r="I51" i="1"/>
  <c r="G182" i="1"/>
  <c r="H182" i="1"/>
  <c r="F182" i="1"/>
  <c r="H181" i="1"/>
  <c r="F181" i="1"/>
  <c r="G191" i="1"/>
  <c r="H191" i="1"/>
  <c r="F191" i="1"/>
  <c r="I194" i="1"/>
  <c r="I182" i="1" s="1"/>
  <c r="G187" i="1"/>
  <c r="H187" i="1"/>
  <c r="I189" i="1"/>
  <c r="G107" i="1"/>
  <c r="H107" i="1"/>
  <c r="F107" i="1"/>
  <c r="H106" i="1"/>
  <c r="F106" i="1"/>
  <c r="I179" i="1"/>
  <c r="I107" i="1" s="1"/>
  <c r="I178" i="1"/>
  <c r="G177" i="1"/>
  <c r="G105" i="1" s="1"/>
  <c r="H177" i="1"/>
  <c r="H105" i="1" s="1"/>
  <c r="F177" i="1"/>
  <c r="F105" i="1" s="1"/>
  <c r="I16" i="1"/>
  <c r="I18" i="1" l="1"/>
  <c r="H180" i="1"/>
  <c r="F180" i="1"/>
  <c r="G180" i="1"/>
  <c r="I187" i="1"/>
  <c r="I177" i="1"/>
  <c r="I15" i="1"/>
  <c r="I154" i="1"/>
  <c r="I106" i="1"/>
  <c r="I61" i="1"/>
  <c r="I60" i="1"/>
  <c r="I58" i="1"/>
  <c r="I57" i="1"/>
  <c r="I193" i="1"/>
  <c r="I191" i="1" s="1"/>
  <c r="G183" i="1"/>
  <c r="H183" i="1"/>
  <c r="I180" i="1" l="1"/>
  <c r="I183" i="1"/>
  <c r="I174" i="1" l="1"/>
  <c r="I172" i="1"/>
  <c r="I171" i="1"/>
  <c r="I168" i="1"/>
  <c r="I165" i="1"/>
  <c r="I162" i="1"/>
  <c r="I151" i="1"/>
  <c r="I160" i="1"/>
  <c r="I159" i="1"/>
  <c r="I156" i="1"/>
  <c r="I153" i="1"/>
  <c r="I147" i="1"/>
  <c r="I118" i="1"/>
  <c r="I144" i="1"/>
  <c r="I140" i="1"/>
  <c r="H140" i="1"/>
  <c r="G140" i="1"/>
  <c r="F140" i="1"/>
  <c r="I127" i="1"/>
  <c r="I126" i="1"/>
  <c r="I124" i="1"/>
  <c r="I123" i="1"/>
  <c r="I103" i="1"/>
  <c r="I100" i="1" s="1"/>
  <c r="H66" i="1"/>
  <c r="G66" i="1"/>
  <c r="H89" i="1"/>
  <c r="G89" i="1"/>
  <c r="I86" i="1"/>
  <c r="I83" i="1"/>
  <c r="I89" i="1" l="1"/>
  <c r="G64" i="1"/>
  <c r="F64" i="1"/>
  <c r="F63" i="1" s="1"/>
  <c r="H64" i="1"/>
  <c r="I105" i="1"/>
  <c r="I66" i="1"/>
  <c r="H63" i="1" l="1"/>
  <c r="G63" i="1"/>
  <c r="I64" i="1"/>
  <c r="I63" i="1" l="1"/>
</calcChain>
</file>

<file path=xl/sharedStrings.xml><?xml version="1.0" encoding="utf-8"?>
<sst xmlns="http://schemas.openxmlformats.org/spreadsheetml/2006/main" count="300" uniqueCount="87">
  <si>
    <t>Ответственный исполнитель, соисполнители, администратор, участники, исполнители</t>
  </si>
  <si>
    <t>Источники финансирования</t>
  </si>
  <si>
    <t>Расходы (тыс.руб.), годы</t>
  </si>
  <si>
    <t>Всего</t>
  </si>
  <si>
    <t>1</t>
  </si>
  <si>
    <t>2</t>
  </si>
  <si>
    <t>3</t>
  </si>
  <si>
    <t>всего, в том числе:</t>
  </si>
  <si>
    <t>всего</t>
  </si>
  <si>
    <t>Поддержка начинающих - гранты начинающим на создание собственного бизнеса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</si>
  <si>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</si>
  <si>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Ответственный исполнитель: экономический отдел администрации МО "Баяндаевский район"</t>
  </si>
  <si>
    <t>Наименование муниципальной программы, подпрограммы муниципальной программы, долгосрочной целевой программы (подпрограммы долгосрочной целевой программы), ведомственной целевой программы, основного мероприятия, мероприятия</t>
  </si>
  <si>
    <t>местный бюджет</t>
  </si>
  <si>
    <t>средства планируемые к привлечению из областного бюджета (ОБ)</t>
  </si>
  <si>
    <t>Основное мероприятие «Нормативно-правовое и организационное обеспечение"</t>
  </si>
  <si>
    <t>экономический отдел администрации МО "Баяндаевский район"</t>
  </si>
  <si>
    <t>местный бюджет (МБ)</t>
  </si>
  <si>
    <t>Разработка нормативно-правовых документов с целью совершенствования реализации программы развития СмиСП</t>
  </si>
  <si>
    <t>Взаимодействие с Министерством экономического развития Иркутской области по вопросам развития малого и среднего предпринимательства</t>
  </si>
  <si>
    <t>Освещение вопросов поддержки и развития СМСП в местных СМИ</t>
  </si>
  <si>
    <t>Проведение семинаров по приоритетным направлениям развития предпринимательства</t>
  </si>
  <si>
    <t>Участие в семинарах, форумах, круглых столах и т.п по проблемам малого и среднего предпринимательства</t>
  </si>
  <si>
    <t>Ведение реестра СМСП-получателей поддержки</t>
  </si>
  <si>
    <t>Основное мероприятие "Информационная поддержка СМСП"</t>
  </si>
  <si>
    <t>Основное мероприятие "Финансовая поддержка СМСП"</t>
  </si>
  <si>
    <t>Основное мероприятие «Формирование условий для стимулирования предпринимательской активности"</t>
  </si>
  <si>
    <t>Проведение районного конкурса ""Лучший предприниматель МО "Баяндаевский район"</t>
  </si>
  <si>
    <t>Основное мероприятие «Нормативно-правовое и организационное обеспечение развития торговли"</t>
  </si>
  <si>
    <t xml:space="preserve">сектор по торговле, ценообразованию и размещению муниципальных заказов </t>
  </si>
  <si>
    <t>Разработка  и принятие нормативных актов, регулирующих торговую деятельность на муниципальном уровне</t>
  </si>
  <si>
    <t>Оказание консультативной помощи субъектам торговли по вопросам получения муниципальной поддержки и Иркутского фонда поддержки малого предпринимательства, по новым нормативным актам</t>
  </si>
  <si>
    <t>Привлечение субъектов торговли района к участию в выставках и ярмарках, смотрах-конкурсахпродукции в целях расширения сбыта товаров</t>
  </si>
  <si>
    <t>Организация и проведение рейдов по противодействию фактам торговли в неустановленных местах</t>
  </si>
  <si>
    <t>Осуществление взаимодействия с органами местного самоуправления поселений, расположенных на территории муниципального района, направленного на исполнение требований законодательства, регулирующую торговую деятельность на территории района</t>
  </si>
  <si>
    <t>Координация развития торговой сети посредством создания перспектинвных схем размещения торговых предприятий</t>
  </si>
  <si>
    <t>Основное мероприятие "Формирование современной инфраструктуры розничной торговли и повышение территориальной доступности торговых объектов для населения района"</t>
  </si>
  <si>
    <t>Проведение мониторинга обеспеченности населения района площадью торговых объектов с выявлением проблемных территорий, разработка и утверждение схем размещения нестационарных торговых объектов</t>
  </si>
  <si>
    <t>Открытие в жилых массивах социально-ориентированных новых торговых точек, расположенных в радиусе пешеходной доступности и торгующих широким ассортиментом продовольственных и непродовольственных товаров</t>
  </si>
  <si>
    <t>Повышение технического уровня предприятий торговли, реконструкции и модернизации действующих объектов в соответствии с требованиями норматинвых документов</t>
  </si>
  <si>
    <t>Основное мероприятие "Повышение экономической доступности товаров для населения района"</t>
  </si>
  <si>
    <t>Содействие внедрению на предприятиях прогрессивных методов торговли (предоставление скидок покупателям, сезонных распродаж, дегустаций, рекламных акций)</t>
  </si>
  <si>
    <t>Основное мероприятие "Стимулирование деловой активности хозяйствующих субъектов, осуществляющих торговую деятельность и организация между хозяйствующими субъектами, осуществляющими торговую деятельность и хозяйствующими субъектами, осуществляющими производство (поставки) товаров на территории района"</t>
  </si>
  <si>
    <t>Организация и проведение выставок, ярмарок и иных мероприятий в целях, стимулирования деловой активности хозяйствующих субъектов, осуществляющих торговую деятельность и обеспечение взаимодействия хозяйствующих субъектов, осуществляющих торговую деятельность и хозяйствующих субъектов, осуществляющих поставки товаров</t>
  </si>
  <si>
    <t>Организация и проведение районного конкурса "Лучшее предприятие торговли"</t>
  </si>
  <si>
    <t>Проведение мониторинга цен на основные виды продовольственных ооваров в целях определения экономической доступности товаров для населения района</t>
  </si>
  <si>
    <t>Организация ярмарочной торговли в целях реализации сельскохозяйственной продукции, произведенной сельскохозяйственными организациями, КФХ и гражданами, ведущими личное подсобное хозяйство на территории района</t>
  </si>
  <si>
    <t>Основное мероприятие "Обеспечение приоритетной поддержки социально-незащищенных слоев населения района в сфере торговли</t>
  </si>
  <si>
    <t>Участие в реализации проектов, ориентированных на организацию обслуживания граждан, находящихся в трудной жизненной ситуации</t>
  </si>
  <si>
    <t>Основное мероприятие "Информационное обеспечение в сфере торговли"</t>
  </si>
  <si>
    <t>Организация обучения руководителей предприятий по вопросам охраны труда и техники безопасности, аттестации рабочих мест и другим вопросам</t>
  </si>
  <si>
    <t xml:space="preserve">сектор по торговле, ценообразованию и размещению муниципальных заказов; сектор по вопросам охраны труда </t>
  </si>
  <si>
    <t>сектор по торговле, ценообразованию и размещению муниципальных заказов ; сектор по вопросам охраны труда</t>
  </si>
  <si>
    <t>В целях информационно-методического обеспечения с представителями торгующих организаций:                                  1)проведение семинаров;                             2)информирование через средства массовой информации</t>
  </si>
  <si>
    <t>Отдел сельского хозяйства администрации МО "Баяндаевский район"</t>
  </si>
  <si>
    <t>основное мероприятие «Открытие пунктов искусственного осеменения"</t>
  </si>
  <si>
    <t>основное мероприятие «Приобретение племенных быков-производителей"</t>
  </si>
  <si>
    <t>Подпрограмма 1 "Обеспечение деятельности Мэра МО "Баяндаевский район"</t>
  </si>
  <si>
    <t>отдел учета и отчетности администрации МО "Баяндаевский район"</t>
  </si>
  <si>
    <t>Подпрограмма 2 "Организационно-техническое обеспечение деятельности администрации МО "Баяндаевский район"</t>
  </si>
  <si>
    <t>организационно-управленческий комитет администрации МО Баяндаевский район"</t>
  </si>
  <si>
    <t>Подпрограмма 3 "Повышение эффективности проводимой муниципальной политики в области земельно-имущественных отношений и управления муниципальной собственностью" на 2015-2017 годы</t>
  </si>
  <si>
    <t>Отдел по управлению муниципальным имуществом администрации МО "Баяндаевский район"</t>
  </si>
  <si>
    <t>Подпрограмма 4 "Информационное освещение деятельности органов местного самоуправления Баяндаевского района" на 2015-2017 г.г.</t>
  </si>
  <si>
    <t>Редакция газеты "Заря" МО "Баяндаевский район"</t>
  </si>
  <si>
    <t>Подпрограмма 5 «Поддержка и развитие малого и среднего предпринимательства в МО "Баяндаевский район" на 2015 - 2017 годы</t>
  </si>
  <si>
    <t>Подпрограмма 6 «Развитие торговли в МО "Баяндаевский район" на 2015 - 2017 годы</t>
  </si>
  <si>
    <t>подпрограмма 7 «Развитие животноводства и регулирования рынков сельскохозяйственной продукции, сырья и продовольствия МО "Баяндаевский район" на 2015-2017 годы»</t>
  </si>
  <si>
    <t>Основное мероприятие                                        Частичное возмещение транспортных расходов организаций розничной торговли, осуществляющих доставку товаров первой необходимости</t>
  </si>
  <si>
    <t>основное мероприятие «Осуществление отдельных областных государственных полномочий в сфере обращения с безнадзорными собаками и кошками"</t>
  </si>
  <si>
    <t>Приложение 10 к муниципальной программе</t>
  </si>
  <si>
    <t>Основное мероприятие "Выплата персоналу местного самоуправления"</t>
  </si>
  <si>
    <t>Основное мероприятие "Закупка товаров , работ и услуг для  муниципальных нужд"</t>
  </si>
  <si>
    <t>Основное мероприятие "Резервные фонды исполнительных органов муниципального образования"</t>
  </si>
  <si>
    <t>Основное мероприятие "Поощрение граждан района. Коллективов предприятий, учреждений, организаций за заслуги перед районом""</t>
  </si>
  <si>
    <t>Основное мероприятие "Мероприятия по утверждению нормативов по градостроительству"</t>
  </si>
  <si>
    <t>Основное мероприятие "Коммунальное хозяйство"</t>
  </si>
  <si>
    <t>Основное мероприятие "Осуществление областных государственных полномочий по хранению, комплектованию, учету и использованию архивных документов"</t>
  </si>
  <si>
    <t>Основное мероприятие "Осуществление отдельных областных государственных полномочий в сфере труда"</t>
  </si>
  <si>
    <t>Основное мероприятие "Осуществление отдельных областных государственных полномочий по осуществлению лицензирования розничной продажи алкогольной продукции"</t>
  </si>
  <si>
    <t>Основное мероприятие "Осуществление областных государственных полномочий по определению персонального состава и обеспечению деятельности районных (городских), районных комиссий по делам несовершенолетних и защите их прав"</t>
  </si>
  <si>
    <t>Наименование муниципальной программы: «Совершенствование механизмов управления экономическим развитием МО "Баяндаевский район» на 2015-2017 годы</t>
  </si>
  <si>
    <t>«Совершенствование механизмов управления  экономическим развитием в МО "Баяндаевский район» на 2015 - 2017 годы</t>
  </si>
  <si>
    <t>Основное мероприятие "Подготовка и проведение 70-летия Юбилея со Дня Победы в Великой Отечественной войне"                                       (в редакции от 23.03.2015г. № 59)</t>
  </si>
  <si>
    <t>Основное мероприятие "Расходы на выплаты персоналу в целях обеспечения функций переданных полномочий местного самоуправления поселений"</t>
  </si>
  <si>
    <t>средства планируемые к привлечению из федерального бюджета (ФБ)</t>
  </si>
  <si>
    <t>(в новой редакции)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</si>
</sst>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</font>
    <font>
      <i/>
      <sz val="8"/>
      <color rgb="FF000000"/>
      <name val="Arial"/>
      <family val="2"/>
      <charset val="204"/>
    </font>
    <font>
      <i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scheme val="minor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1" fillId="0" borderId="0" xfId="0" applyFont="1" applyFill="1" applyBorder="1"/>
    <xf numFmtId="0" fontId="1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/>
    <xf numFmtId="0" fontId="1" fillId="2" borderId="0" xfId="0" applyFont="1" applyFill="1" applyBorder="1"/>
    <xf numFmtId="164" fontId="1" fillId="2" borderId="0" xfId="0" applyNumberFormat="1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164" fontId="7" fillId="0" borderId="1" xfId="1" applyNumberFormat="1" applyFont="1" applyFill="1" applyBorder="1" applyAlignment="1">
      <alignment horizontal="center" vertical="top" wrapText="1" readingOrder="1"/>
    </xf>
    <xf numFmtId="164" fontId="8" fillId="0" borderId="1" xfId="1" applyNumberFormat="1" applyFont="1" applyFill="1" applyBorder="1" applyAlignment="1">
      <alignment horizontal="center" vertical="top" wrapText="1" readingOrder="1"/>
    </xf>
    <xf numFmtId="164" fontId="10" fillId="0" borderId="1" xfId="1" applyNumberFormat="1" applyFont="1" applyFill="1" applyBorder="1" applyAlignment="1">
      <alignment horizontal="center" vertical="top" wrapText="1" readingOrder="1"/>
    </xf>
    <xf numFmtId="0" fontId="10" fillId="0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164" fontId="7" fillId="0" borderId="1" xfId="1" applyNumberFormat="1" applyFont="1" applyFill="1" applyBorder="1" applyAlignment="1">
      <alignment horizontal="center" vertical="top" wrapText="1" readingOrder="1"/>
    </xf>
    <xf numFmtId="164" fontId="10" fillId="0" borderId="1" xfId="1" applyNumberFormat="1" applyFont="1" applyFill="1" applyBorder="1" applyAlignment="1">
      <alignment horizontal="center" vertical="top" wrapText="1" readingOrder="1"/>
    </xf>
    <xf numFmtId="0" fontId="10" fillId="0" borderId="1" xfId="1" applyNumberFormat="1" applyFont="1" applyFill="1" applyBorder="1" applyAlignment="1">
      <alignment vertical="top" wrapText="1" readingOrder="1"/>
    </xf>
    <xf numFmtId="164" fontId="3" fillId="0" borderId="1" xfId="1" applyNumberFormat="1" applyFont="1" applyFill="1" applyBorder="1" applyAlignment="1">
      <alignment horizontal="center"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10" fillId="0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164" fontId="2" fillId="0" borderId="1" xfId="1" applyNumberFormat="1" applyFont="1" applyFill="1" applyBorder="1" applyAlignment="1">
      <alignment horizontal="center" vertical="top" wrapText="1" readingOrder="1"/>
    </xf>
    <xf numFmtId="0" fontId="10" fillId="0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0" borderId="8" xfId="1" applyNumberFormat="1" applyFont="1" applyFill="1" applyBorder="1" applyAlignment="1">
      <alignment vertical="top" wrapText="1" readingOrder="1"/>
    </xf>
    <xf numFmtId="165" fontId="15" fillId="0" borderId="1" xfId="0" applyNumberFormat="1" applyFont="1" applyBorder="1" applyAlignment="1"/>
    <xf numFmtId="165" fontId="13" fillId="0" borderId="1" xfId="0" applyNumberFormat="1" applyFont="1" applyBorder="1" applyAlignment="1"/>
    <xf numFmtId="165" fontId="13" fillId="0" borderId="8" xfId="0" applyNumberFormat="1" applyFont="1" applyBorder="1" applyAlignment="1"/>
    <xf numFmtId="0" fontId="10" fillId="0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165" fontId="18" fillId="0" borderId="1" xfId="0" applyNumberFormat="1" applyFont="1" applyFill="1" applyBorder="1"/>
    <xf numFmtId="0" fontId="18" fillId="0" borderId="1" xfId="0" applyFont="1" applyFill="1" applyBorder="1"/>
    <xf numFmtId="0" fontId="10" fillId="0" borderId="1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19" fillId="0" borderId="4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164" fontId="20" fillId="0" borderId="1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21" fillId="0" borderId="0" xfId="0" applyFont="1" applyFill="1" applyBorder="1"/>
    <xf numFmtId="0" fontId="3" fillId="0" borderId="1" xfId="1" applyNumberFormat="1" applyFont="1" applyFill="1" applyBorder="1" applyAlignment="1">
      <alignment vertical="top" wrapText="1" readingOrder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10" fillId="0" borderId="1" xfId="1" applyNumberFormat="1" applyFont="1" applyFill="1" applyBorder="1" applyAlignment="1">
      <alignment vertical="top" wrapText="1" readingOrder="1"/>
    </xf>
    <xf numFmtId="0" fontId="11" fillId="0" borderId="1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vertical="top" wrapText="1" readingOrder="1"/>
    </xf>
    <xf numFmtId="0" fontId="6" fillId="0" borderId="1" xfId="1" applyNumberFormat="1" applyFont="1" applyFill="1" applyBorder="1" applyAlignment="1">
      <alignment vertical="top" wrapText="1"/>
    </xf>
    <xf numFmtId="0" fontId="1" fillId="0" borderId="1" xfId="1" applyNumberFormat="1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 readingOrder="1"/>
    </xf>
    <xf numFmtId="0" fontId="19" fillId="0" borderId="3" xfId="0" applyFont="1" applyFill="1" applyBorder="1" applyAlignment="1">
      <alignment vertical="top" wrapText="1" readingOrder="1"/>
    </xf>
    <xf numFmtId="0" fontId="19" fillId="0" borderId="4" xfId="0" applyFont="1" applyFill="1" applyBorder="1" applyAlignment="1">
      <alignment vertical="top" wrapText="1" readingOrder="1"/>
    </xf>
    <xf numFmtId="0" fontId="19" fillId="0" borderId="5" xfId="0" applyFont="1" applyFill="1" applyBorder="1" applyAlignment="1">
      <alignment vertical="top" wrapText="1" readingOrder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0" borderId="4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 readingOrder="1"/>
    </xf>
    <xf numFmtId="0" fontId="1" fillId="0" borderId="4" xfId="0" applyFont="1" applyFill="1" applyBorder="1" applyAlignment="1">
      <alignment vertical="top" wrapText="1" readingOrder="1"/>
    </xf>
    <xf numFmtId="0" fontId="1" fillId="0" borderId="5" xfId="0" applyFont="1" applyFill="1" applyBorder="1" applyAlignment="1">
      <alignment vertical="top" wrapText="1" readingOrder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9" fillId="0" borderId="1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0" fontId="1" fillId="2" borderId="1" xfId="1" applyNumberFormat="1" applyFont="1" applyFill="1" applyBorder="1" applyAlignment="1">
      <alignment vertical="top" wrapText="1"/>
    </xf>
    <xf numFmtId="0" fontId="2" fillId="2" borderId="2" xfId="1" applyNumberFormat="1" applyFont="1" applyFill="1" applyBorder="1" applyAlignment="1">
      <alignment vertical="top" wrapText="1" readingOrder="1"/>
    </xf>
    <xf numFmtId="0" fontId="9" fillId="2" borderId="3" xfId="1" applyNumberFormat="1" applyFont="1" applyFill="1" applyBorder="1" applyAlignment="1">
      <alignment vertical="top" wrapText="1" readingOrder="1"/>
    </xf>
    <xf numFmtId="0" fontId="9" fillId="2" borderId="4" xfId="1" applyNumberFormat="1" applyFont="1" applyFill="1" applyBorder="1" applyAlignment="1">
      <alignment vertical="top" wrapText="1" readingOrder="1"/>
    </xf>
    <xf numFmtId="0" fontId="9" fillId="2" borderId="5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vertical="top" wrapText="1" readingOrder="1"/>
    </xf>
    <xf numFmtId="0" fontId="9" fillId="0" borderId="3" xfId="1" applyNumberFormat="1" applyFont="1" applyFill="1" applyBorder="1" applyAlignment="1">
      <alignment vertical="top" wrapText="1"/>
    </xf>
    <xf numFmtId="0" fontId="9" fillId="0" borderId="4" xfId="1" applyNumberFormat="1" applyFont="1" applyFill="1" applyBorder="1" applyAlignment="1">
      <alignment vertical="top" wrapText="1"/>
    </xf>
    <xf numFmtId="0" fontId="9" fillId="0" borderId="5" xfId="1" applyNumberFormat="1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vertical="top" wrapText="1" readingOrder="1"/>
    </xf>
    <xf numFmtId="0" fontId="6" fillId="0" borderId="3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vertical="top" wrapText="1" readingOrder="1"/>
    </xf>
    <xf numFmtId="165" fontId="15" fillId="0" borderId="8" xfId="0" applyNumberFormat="1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165" fontId="18" fillId="0" borderId="8" xfId="0" applyNumberFormat="1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0" fillId="0" borderId="2" xfId="1" applyNumberFormat="1" applyFont="1" applyFill="1" applyBorder="1" applyAlignment="1">
      <alignment horizontal="left" vertical="center" wrapText="1" readingOrder="1"/>
    </xf>
    <xf numFmtId="0" fontId="6" fillId="0" borderId="3" xfId="1" applyNumberFormat="1" applyFont="1" applyFill="1" applyBorder="1" applyAlignment="1">
      <alignment horizontal="left" vertical="center" wrapText="1"/>
    </xf>
    <xf numFmtId="0" fontId="6" fillId="0" borderId="4" xfId="1" applyNumberFormat="1" applyFont="1" applyFill="1" applyBorder="1" applyAlignment="1">
      <alignment horizontal="left" vertical="center" wrapText="1"/>
    </xf>
    <xf numFmtId="0" fontId="6" fillId="0" borderId="5" xfId="1" applyNumberFormat="1" applyFont="1" applyFill="1" applyBorder="1" applyAlignment="1">
      <alignment horizontal="left" vertical="center" wrapText="1"/>
    </xf>
    <xf numFmtId="0" fontId="6" fillId="0" borderId="6" xfId="1" applyNumberFormat="1" applyFont="1" applyFill="1" applyBorder="1" applyAlignment="1">
      <alignment horizontal="left" vertical="center" wrapText="1"/>
    </xf>
    <xf numFmtId="0" fontId="6" fillId="0" borderId="7" xfId="1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0" fillId="0" borderId="8" xfId="1" applyNumberFormat="1" applyFont="1" applyFill="1" applyBorder="1" applyAlignment="1">
      <alignment vertical="center" wrapText="1" readingOrder="1"/>
    </xf>
    <xf numFmtId="0" fontId="17" fillId="0" borderId="9" xfId="0" applyFont="1" applyBorder="1" applyAlignment="1">
      <alignment vertical="center" wrapText="1" readingOrder="1"/>
    </xf>
    <xf numFmtId="165" fontId="15" fillId="0" borderId="8" xfId="0" applyNumberFormat="1" applyFont="1" applyBorder="1" applyAlignment="1"/>
    <xf numFmtId="0" fontId="17" fillId="0" borderId="9" xfId="0" applyFont="1" applyBorder="1" applyAlignment="1"/>
    <xf numFmtId="0" fontId="10" fillId="0" borderId="8" xfId="1" applyNumberFormat="1" applyFont="1" applyFill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164" fontId="19" fillId="0" borderId="1" xfId="1" applyNumberFormat="1" applyFont="1" applyFill="1" applyBorder="1" applyAlignment="1">
      <alignment horizontal="center" vertical="top" wrapText="1" readingOrder="1"/>
    </xf>
    <xf numFmtId="164" fontId="22" fillId="0" borderId="1" xfId="1" applyNumberFormat="1" applyFont="1" applyFill="1" applyBorder="1" applyAlignment="1">
      <alignment horizontal="center" vertical="top" wrapText="1" readingOrder="1"/>
    </xf>
    <xf numFmtId="0" fontId="10" fillId="0" borderId="2" xfId="1" applyNumberFormat="1" applyFont="1" applyFill="1" applyBorder="1" applyAlignment="1">
      <alignment vertical="top" wrapText="1" readingOrder="1"/>
    </xf>
    <xf numFmtId="0" fontId="11" fillId="0" borderId="3" xfId="1" applyNumberFormat="1" applyFont="1" applyFill="1" applyBorder="1" applyAlignment="1">
      <alignment vertical="top" wrapText="1"/>
    </xf>
    <xf numFmtId="0" fontId="11" fillId="0" borderId="4" xfId="1" applyNumberFormat="1" applyFont="1" applyFill="1" applyBorder="1" applyAlignment="1">
      <alignment vertical="top" wrapText="1"/>
    </xf>
    <xf numFmtId="0" fontId="11" fillId="0" borderId="5" xfId="1" applyNumberFormat="1" applyFont="1" applyFill="1" applyBorder="1" applyAlignment="1">
      <alignment vertical="top" wrapText="1"/>
    </xf>
    <xf numFmtId="0" fontId="11" fillId="0" borderId="3" xfId="1" applyNumberFormat="1" applyFont="1" applyFill="1" applyBorder="1" applyAlignment="1">
      <alignment vertical="top" wrapText="1" readingOrder="1"/>
    </xf>
    <xf numFmtId="0" fontId="11" fillId="0" borderId="4" xfId="1" applyNumberFormat="1" applyFont="1" applyFill="1" applyBorder="1" applyAlignment="1">
      <alignment vertical="top" wrapText="1" readingOrder="1"/>
    </xf>
    <xf numFmtId="0" fontId="11" fillId="0" borderId="5" xfId="1" applyNumberFormat="1" applyFont="1" applyFill="1" applyBorder="1" applyAlignment="1">
      <alignment vertical="top" wrapText="1" readingOrder="1"/>
    </xf>
    <xf numFmtId="0" fontId="1" fillId="0" borderId="6" xfId="0" applyFont="1" applyFill="1" applyBorder="1" applyAlignment="1">
      <alignment vertical="top" wrapText="1" readingOrder="1"/>
    </xf>
    <xf numFmtId="0" fontId="1" fillId="0" borderId="7" xfId="0" applyFont="1" applyFill="1" applyBorder="1" applyAlignment="1">
      <alignment vertical="top" wrapText="1" readingOrder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4"/>
  <sheetViews>
    <sheetView showGridLines="0" tabSelected="1" topLeftCell="A151" workbookViewId="0">
      <selection sqref="A1:I195"/>
    </sheetView>
  </sheetViews>
  <sheetFormatPr defaultRowHeight="15" x14ac:dyDescent="0.25"/>
  <cols>
    <col min="1" max="1" width="28" customWidth="1"/>
    <col min="2" max="2" width="6" customWidth="1"/>
    <col min="3" max="3" width="3" customWidth="1"/>
    <col min="4" max="4" width="11.140625" customWidth="1"/>
    <col min="5" max="5" width="22.5703125" customWidth="1"/>
    <col min="6" max="6" width="7.7109375" customWidth="1"/>
    <col min="7" max="7" width="7.85546875" customWidth="1"/>
    <col min="8" max="8" width="7.7109375" customWidth="1"/>
    <col min="9" max="9" width="8" customWidth="1"/>
    <col min="10" max="10" width="0" hidden="1" customWidth="1"/>
    <col min="11" max="12" width="11.42578125" bestFit="1" customWidth="1"/>
    <col min="13" max="17" width="10.42578125" bestFit="1" customWidth="1"/>
    <col min="18" max="18" width="11.42578125" bestFit="1" customWidth="1"/>
  </cols>
  <sheetData>
    <row r="1" spans="1:18" s="1" customFormat="1" x14ac:dyDescent="0.25">
      <c r="A1" s="71" t="s">
        <v>70</v>
      </c>
      <c r="B1" s="71"/>
      <c r="C1" s="71"/>
      <c r="D1" s="71"/>
      <c r="E1" s="71"/>
      <c r="F1" s="71"/>
      <c r="G1" s="71"/>
      <c r="H1" s="71"/>
      <c r="I1" s="71"/>
    </row>
    <row r="2" spans="1:18" s="1" customFormat="1" ht="11.25" customHeight="1" x14ac:dyDescent="0.25">
      <c r="A2" s="2"/>
      <c r="B2" s="3"/>
      <c r="C2" s="3"/>
      <c r="D2" s="3"/>
      <c r="E2" s="3"/>
      <c r="F2" s="3"/>
      <c r="G2" s="3"/>
      <c r="H2" s="3"/>
      <c r="I2" s="3"/>
    </row>
    <row r="3" spans="1:18" ht="27.75" customHeight="1" x14ac:dyDescent="0.25">
      <c r="A3" s="72" t="s">
        <v>10</v>
      </c>
      <c r="B3" s="73"/>
      <c r="C3" s="73"/>
      <c r="D3" s="73"/>
      <c r="E3" s="73"/>
      <c r="F3" s="73"/>
      <c r="G3" s="73"/>
      <c r="H3" s="73"/>
      <c r="I3" s="73"/>
    </row>
    <row r="4" spans="1:18" ht="16.5" customHeight="1" x14ac:dyDescent="0.25">
      <c r="B4" s="45" t="s">
        <v>86</v>
      </c>
    </row>
    <row r="5" spans="1:18" ht="27" customHeight="1" x14ac:dyDescent="0.25">
      <c r="A5" s="75" t="s">
        <v>81</v>
      </c>
      <c r="B5" s="76"/>
      <c r="C5" s="76"/>
      <c r="D5" s="76"/>
      <c r="E5" s="76"/>
      <c r="F5" s="76"/>
      <c r="G5" s="76"/>
      <c r="H5" s="76"/>
      <c r="I5" s="76"/>
    </row>
    <row r="6" spans="1:18" ht="12.75" customHeight="1" x14ac:dyDescent="0.25">
      <c r="A6" s="75" t="s">
        <v>11</v>
      </c>
      <c r="B6" s="73"/>
      <c r="C6" s="73"/>
      <c r="D6" s="73"/>
      <c r="E6" s="73"/>
      <c r="F6" s="73"/>
      <c r="G6" s="73"/>
      <c r="H6" s="73"/>
      <c r="I6" s="73"/>
    </row>
    <row r="7" spans="1:18" ht="11.25" customHeight="1" x14ac:dyDescent="0.25"/>
    <row r="8" spans="1:18" x14ac:dyDescent="0.25">
      <c r="A8" s="74" t="s">
        <v>12</v>
      </c>
      <c r="B8" s="56"/>
      <c r="C8" s="74" t="s">
        <v>0</v>
      </c>
      <c r="D8" s="56"/>
      <c r="E8" s="74" t="s">
        <v>1</v>
      </c>
      <c r="F8" s="74" t="s">
        <v>2</v>
      </c>
      <c r="G8" s="56"/>
      <c r="H8" s="56"/>
      <c r="I8" s="56"/>
    </row>
    <row r="9" spans="1:18" ht="78" customHeight="1" x14ac:dyDescent="0.25">
      <c r="A9" s="56"/>
      <c r="B9" s="56"/>
      <c r="C9" s="56"/>
      <c r="D9" s="56"/>
      <c r="E9" s="56"/>
      <c r="F9" s="7">
        <v>2015</v>
      </c>
      <c r="G9" s="7">
        <v>2016</v>
      </c>
      <c r="H9" s="7">
        <v>2017</v>
      </c>
      <c r="I9" s="7" t="s">
        <v>3</v>
      </c>
    </row>
    <row r="10" spans="1:18" ht="12.75" customHeight="1" x14ac:dyDescent="0.25">
      <c r="A10" s="79" t="s">
        <v>4</v>
      </c>
      <c r="B10" s="80"/>
      <c r="C10" s="79" t="s">
        <v>5</v>
      </c>
      <c r="D10" s="80"/>
      <c r="E10" s="8" t="s">
        <v>6</v>
      </c>
      <c r="F10" s="8">
        <v>12</v>
      </c>
      <c r="G10" s="8">
        <v>13</v>
      </c>
      <c r="H10" s="8">
        <v>14</v>
      </c>
      <c r="I10" s="8">
        <v>19</v>
      </c>
      <c r="J10" s="5"/>
      <c r="K10" s="5"/>
    </row>
    <row r="11" spans="1:18" ht="12.75" customHeight="1" x14ac:dyDescent="0.25">
      <c r="A11" s="81" t="s">
        <v>82</v>
      </c>
      <c r="B11" s="82"/>
      <c r="C11" s="85" t="s">
        <v>16</v>
      </c>
      <c r="D11" s="86"/>
      <c r="E11" s="24" t="s">
        <v>8</v>
      </c>
      <c r="F11" s="25">
        <f>F12+F13+F14</f>
        <v>33570.400000000001</v>
      </c>
      <c r="G11" s="25">
        <f t="shared" ref="G11:I11" si="0">G12+G13+G14</f>
        <v>34513.199999999997</v>
      </c>
      <c r="H11" s="25">
        <f t="shared" si="0"/>
        <v>34575.300000000003</v>
      </c>
      <c r="I11" s="25">
        <f t="shared" si="0"/>
        <v>102658.89999999998</v>
      </c>
      <c r="J11" s="5"/>
      <c r="K11" s="6"/>
      <c r="L11" s="4"/>
      <c r="M11" s="4"/>
      <c r="N11" s="4"/>
      <c r="O11" s="4"/>
      <c r="P11" s="4"/>
      <c r="Q11" s="4"/>
      <c r="R11" s="4"/>
    </row>
    <row r="12" spans="1:18" ht="12" customHeight="1" x14ac:dyDescent="0.25">
      <c r="A12" s="83"/>
      <c r="B12" s="84"/>
      <c r="C12" s="87"/>
      <c r="D12" s="88"/>
      <c r="E12" s="24" t="s">
        <v>17</v>
      </c>
      <c r="F12" s="25">
        <f>F16+F19+F58+F61+F64+F106+F181</f>
        <v>30734.799999999999</v>
      </c>
      <c r="G12" s="25">
        <f t="shared" ref="G12:I12" si="1">G16+G19+G58+G61+G64+G106+G181</f>
        <v>32077.599999999999</v>
      </c>
      <c r="H12" s="25">
        <f t="shared" si="1"/>
        <v>32139.8</v>
      </c>
      <c r="I12" s="25">
        <f t="shared" si="1"/>
        <v>94952.199999999983</v>
      </c>
      <c r="J12" s="5"/>
      <c r="K12" s="6"/>
      <c r="L12" s="4"/>
    </row>
    <row r="13" spans="1:18" s="1" customFormat="1" ht="37.5" customHeight="1" x14ac:dyDescent="0.25">
      <c r="A13" s="83"/>
      <c r="B13" s="84"/>
      <c r="C13" s="87"/>
      <c r="D13" s="88"/>
      <c r="E13" s="51" t="s">
        <v>14</v>
      </c>
      <c r="F13" s="25">
        <f>F17+F20+F62+F65+F107+F182</f>
        <v>2483.6</v>
      </c>
      <c r="G13" s="25">
        <f t="shared" ref="G13:I13" si="2">G17+G20+G62+G65+G107+G182</f>
        <v>2435.6</v>
      </c>
      <c r="H13" s="25">
        <f t="shared" si="2"/>
        <v>2435.5</v>
      </c>
      <c r="I13" s="25">
        <f t="shared" si="2"/>
        <v>7354.7000000000007</v>
      </c>
      <c r="J13" s="5"/>
      <c r="K13" s="6"/>
      <c r="L13" s="4"/>
    </row>
    <row r="14" spans="1:18" ht="45.75" customHeight="1" x14ac:dyDescent="0.25">
      <c r="A14" s="83"/>
      <c r="B14" s="84"/>
      <c r="C14" s="87"/>
      <c r="D14" s="88"/>
      <c r="E14" s="24" t="s">
        <v>85</v>
      </c>
      <c r="F14" s="25">
        <f>F66</f>
        <v>352</v>
      </c>
      <c r="G14" s="25">
        <f t="shared" ref="G14:I14" si="3">G66</f>
        <v>0</v>
      </c>
      <c r="H14" s="25">
        <f t="shared" si="3"/>
        <v>0</v>
      </c>
      <c r="I14" s="25">
        <f t="shared" si="3"/>
        <v>352</v>
      </c>
      <c r="J14" s="5"/>
      <c r="K14" s="5"/>
    </row>
    <row r="15" spans="1:18" s="1" customFormat="1" x14ac:dyDescent="0.25">
      <c r="A15" s="57" t="s">
        <v>57</v>
      </c>
      <c r="B15" s="58"/>
      <c r="C15" s="61" t="s">
        <v>58</v>
      </c>
      <c r="D15" s="62"/>
      <c r="E15" s="33" t="s">
        <v>8</v>
      </c>
      <c r="F15" s="25">
        <f>F16</f>
        <v>1934.9</v>
      </c>
      <c r="G15" s="134">
        <f t="shared" ref="G15:H15" si="4">G16</f>
        <v>2079.3000000000002</v>
      </c>
      <c r="H15" s="134">
        <f t="shared" si="4"/>
        <v>2100</v>
      </c>
      <c r="I15" s="25">
        <f>F15+G15+H15</f>
        <v>6114.2000000000007</v>
      </c>
      <c r="J15" s="5"/>
      <c r="K15" s="5"/>
    </row>
    <row r="16" spans="1:18" s="1" customFormat="1" x14ac:dyDescent="0.25">
      <c r="A16" s="59"/>
      <c r="B16" s="60"/>
      <c r="C16" s="63"/>
      <c r="D16" s="64"/>
      <c r="E16" s="33" t="s">
        <v>17</v>
      </c>
      <c r="F16" s="25">
        <v>1934.9</v>
      </c>
      <c r="G16" s="134">
        <v>2079.3000000000002</v>
      </c>
      <c r="H16" s="134">
        <v>2100</v>
      </c>
      <c r="I16" s="25">
        <f>F16+G16+H16</f>
        <v>6114.2000000000007</v>
      </c>
      <c r="J16" s="5"/>
      <c r="K16" s="5"/>
    </row>
    <row r="17" spans="1:11" s="1" customFormat="1" ht="40.5" customHeight="1" x14ac:dyDescent="0.25">
      <c r="A17" s="59"/>
      <c r="B17" s="60"/>
      <c r="C17" s="63"/>
      <c r="D17" s="64"/>
      <c r="E17" s="33" t="s">
        <v>14</v>
      </c>
      <c r="F17" s="25">
        <v>0</v>
      </c>
      <c r="G17" s="134">
        <v>0</v>
      </c>
      <c r="H17" s="134">
        <v>0</v>
      </c>
      <c r="I17" s="25">
        <v>0</v>
      </c>
      <c r="J17" s="5"/>
      <c r="K17" s="5"/>
    </row>
    <row r="18" spans="1:11" s="1" customFormat="1" x14ac:dyDescent="0.25">
      <c r="A18" s="57" t="s">
        <v>59</v>
      </c>
      <c r="B18" s="58"/>
      <c r="C18" s="61" t="s">
        <v>60</v>
      </c>
      <c r="D18" s="62"/>
      <c r="E18" s="33" t="s">
        <v>8</v>
      </c>
      <c r="F18" s="25">
        <f>F19+F20</f>
        <v>27902.799999999999</v>
      </c>
      <c r="G18" s="134">
        <f t="shared" ref="G18:H18" si="5">G19+G20</f>
        <v>28079.399999999998</v>
      </c>
      <c r="H18" s="134">
        <f t="shared" si="5"/>
        <v>28075.8</v>
      </c>
      <c r="I18" s="25">
        <f>I19+I20</f>
        <v>84057.999999999985</v>
      </c>
      <c r="J18" s="5"/>
      <c r="K18" s="5"/>
    </row>
    <row r="19" spans="1:11" s="1" customFormat="1" x14ac:dyDescent="0.25">
      <c r="A19" s="59"/>
      <c r="B19" s="60"/>
      <c r="C19" s="63"/>
      <c r="D19" s="64"/>
      <c r="E19" s="33" t="s">
        <v>17</v>
      </c>
      <c r="F19" s="25">
        <f>F22+F25+F31+F34+F40+F43+F46+F49+F52+F55+F37+F28</f>
        <v>26330.3</v>
      </c>
      <c r="G19" s="134">
        <f>G22+G25+G31+G34+G40+G43+G46+G49+G52+G55+G37+G28</f>
        <v>26506.899999999998</v>
      </c>
      <c r="H19" s="134">
        <f t="shared" ref="H19" si="6">H22+H25+H31+H34+H40+H43+H46+H49+H52+H55+H37+H28</f>
        <v>26503.3</v>
      </c>
      <c r="I19" s="25">
        <f t="shared" ref="I19:J19" si="7">I22+I25+I31+I34+I40+I43+I46+I49+I52+I55+I37+I28</f>
        <v>79340.499999999985</v>
      </c>
      <c r="J19" s="25">
        <f t="shared" si="7"/>
        <v>0</v>
      </c>
      <c r="K19" s="5"/>
    </row>
    <row r="20" spans="1:11" s="1" customFormat="1" ht="48.75" customHeight="1" x14ac:dyDescent="0.25">
      <c r="A20" s="59"/>
      <c r="B20" s="60"/>
      <c r="C20" s="63"/>
      <c r="D20" s="64"/>
      <c r="E20" s="33" t="s">
        <v>14</v>
      </c>
      <c r="F20" s="25">
        <f>F23+F26+F32+F35+F41+F44+F47+F50+F53+F56</f>
        <v>1572.5</v>
      </c>
      <c r="G20" s="134">
        <f t="shared" ref="G20:I20" si="8">G23+G26+G32+G35+G41+G44+G47+G50+G53+G56</f>
        <v>1572.5</v>
      </c>
      <c r="H20" s="134">
        <f t="shared" si="8"/>
        <v>1572.5</v>
      </c>
      <c r="I20" s="25">
        <f t="shared" si="8"/>
        <v>4717.5000000000009</v>
      </c>
      <c r="J20" s="5"/>
      <c r="K20" s="5"/>
    </row>
    <row r="21" spans="1:11" s="1" customFormat="1" x14ac:dyDescent="0.25">
      <c r="A21" s="52" t="s">
        <v>71</v>
      </c>
      <c r="B21" s="53"/>
      <c r="C21" s="61"/>
      <c r="D21" s="68"/>
      <c r="E21" s="38" t="s">
        <v>8</v>
      </c>
      <c r="F21" s="25">
        <f>F22</f>
        <v>21499.9</v>
      </c>
      <c r="G21" s="134">
        <f t="shared" ref="G21:I21" si="9">G22</f>
        <v>24636</v>
      </c>
      <c r="H21" s="134">
        <f t="shared" si="9"/>
        <v>24636</v>
      </c>
      <c r="I21" s="25">
        <f t="shared" si="9"/>
        <v>70771.899999999994</v>
      </c>
      <c r="J21" s="5"/>
      <c r="K21" s="5"/>
    </row>
    <row r="22" spans="1:11" s="1" customFormat="1" ht="15" customHeight="1" x14ac:dyDescent="0.25">
      <c r="A22" s="53"/>
      <c r="B22" s="53"/>
      <c r="C22" s="69"/>
      <c r="D22" s="70"/>
      <c r="E22" s="38" t="s">
        <v>17</v>
      </c>
      <c r="F22" s="17">
        <v>21499.9</v>
      </c>
      <c r="G22" s="135">
        <v>24636</v>
      </c>
      <c r="H22" s="135">
        <v>24636</v>
      </c>
      <c r="I22" s="25">
        <f>F22+G22+H22</f>
        <v>70771.899999999994</v>
      </c>
      <c r="J22" s="5"/>
      <c r="K22" s="5"/>
    </row>
    <row r="23" spans="1:11" s="1" customFormat="1" ht="33.75" customHeight="1" x14ac:dyDescent="0.25">
      <c r="A23" s="53"/>
      <c r="B23" s="53"/>
      <c r="C23" s="69"/>
      <c r="D23" s="70"/>
      <c r="E23" s="38" t="s">
        <v>14</v>
      </c>
      <c r="F23" s="25"/>
      <c r="G23" s="134"/>
      <c r="H23" s="134"/>
      <c r="I23" s="25"/>
      <c r="J23" s="5"/>
      <c r="K23" s="5"/>
    </row>
    <row r="24" spans="1:11" s="1" customFormat="1" x14ac:dyDescent="0.25">
      <c r="A24" s="52" t="s">
        <v>72</v>
      </c>
      <c r="B24" s="53"/>
      <c r="C24" s="61"/>
      <c r="D24" s="68"/>
      <c r="E24" s="38" t="s">
        <v>8</v>
      </c>
      <c r="F24" s="25">
        <f>F25</f>
        <v>3712.1</v>
      </c>
      <c r="G24" s="134">
        <f t="shared" ref="G24:I24" si="10">G25</f>
        <v>568.6</v>
      </c>
      <c r="H24" s="134">
        <f t="shared" si="10"/>
        <v>565</v>
      </c>
      <c r="I24" s="25">
        <f t="shared" si="10"/>
        <v>4845.7</v>
      </c>
      <c r="J24" s="5"/>
      <c r="K24" s="5"/>
    </row>
    <row r="25" spans="1:11" s="1" customFormat="1" x14ac:dyDescent="0.25">
      <c r="A25" s="53"/>
      <c r="B25" s="53"/>
      <c r="C25" s="69"/>
      <c r="D25" s="70"/>
      <c r="E25" s="38" t="s">
        <v>17</v>
      </c>
      <c r="F25" s="17">
        <v>3712.1</v>
      </c>
      <c r="G25" s="17">
        <v>568.6</v>
      </c>
      <c r="H25" s="17">
        <v>565</v>
      </c>
      <c r="I25" s="25">
        <f>F25+G25+H25</f>
        <v>4845.7</v>
      </c>
      <c r="J25" s="5"/>
      <c r="K25" s="5"/>
    </row>
    <row r="26" spans="1:11" s="1" customFormat="1" ht="33.75" customHeight="1" x14ac:dyDescent="0.25">
      <c r="A26" s="53"/>
      <c r="B26" s="53"/>
      <c r="C26" s="69"/>
      <c r="D26" s="70"/>
      <c r="E26" s="38" t="s">
        <v>14</v>
      </c>
      <c r="F26" s="25"/>
      <c r="G26" s="25"/>
      <c r="H26" s="25"/>
      <c r="I26" s="25"/>
      <c r="J26" s="5"/>
      <c r="K26" s="5"/>
    </row>
    <row r="27" spans="1:11" s="1" customFormat="1" ht="18.75" customHeight="1" x14ac:dyDescent="0.25">
      <c r="A27" s="52" t="s">
        <v>84</v>
      </c>
      <c r="B27" s="53"/>
      <c r="C27" s="47"/>
      <c r="D27" s="48"/>
      <c r="E27" s="46" t="s">
        <v>8</v>
      </c>
      <c r="F27" s="25">
        <f>F28+F29</f>
        <v>602.29999999999995</v>
      </c>
      <c r="G27" s="25">
        <f t="shared" ref="G27:I27" si="11">G28+G29</f>
        <v>602.29999999999995</v>
      </c>
      <c r="H27" s="25">
        <f t="shared" si="11"/>
        <v>602.29999999999995</v>
      </c>
      <c r="I27" s="25">
        <f t="shared" si="11"/>
        <v>1806.8999999999999</v>
      </c>
      <c r="J27" s="5"/>
      <c r="K27" s="5"/>
    </row>
    <row r="28" spans="1:11" s="1" customFormat="1" ht="11.25" customHeight="1" x14ac:dyDescent="0.25">
      <c r="A28" s="53"/>
      <c r="B28" s="53"/>
      <c r="C28" s="47"/>
      <c r="D28" s="48"/>
      <c r="E28" s="46" t="s">
        <v>17</v>
      </c>
      <c r="F28" s="17">
        <v>602.29999999999995</v>
      </c>
      <c r="G28" s="17">
        <v>602.29999999999995</v>
      </c>
      <c r="H28" s="17">
        <v>602.29999999999995</v>
      </c>
      <c r="I28" s="17">
        <f>F28+G28+H28</f>
        <v>1806.8999999999999</v>
      </c>
      <c r="J28" s="5"/>
      <c r="K28" s="5"/>
    </row>
    <row r="29" spans="1:11" s="1" customFormat="1" ht="37.5" customHeight="1" x14ac:dyDescent="0.25">
      <c r="A29" s="53"/>
      <c r="B29" s="53"/>
      <c r="C29" s="47"/>
      <c r="D29" s="48"/>
      <c r="E29" s="46" t="s">
        <v>14</v>
      </c>
      <c r="F29" s="17">
        <v>0</v>
      </c>
      <c r="G29" s="17">
        <v>0</v>
      </c>
      <c r="H29" s="17">
        <v>0</v>
      </c>
      <c r="I29" s="17">
        <f>F29+G29+H29</f>
        <v>0</v>
      </c>
      <c r="J29" s="5"/>
      <c r="K29" s="5"/>
    </row>
    <row r="30" spans="1:11" s="1" customFormat="1" x14ac:dyDescent="0.25">
      <c r="A30" s="52" t="s">
        <v>73</v>
      </c>
      <c r="B30" s="53"/>
      <c r="C30" s="61"/>
      <c r="D30" s="68"/>
      <c r="E30" s="38" t="s">
        <v>8</v>
      </c>
      <c r="F30" s="25">
        <f>F31</f>
        <v>50</v>
      </c>
      <c r="G30" s="25">
        <f t="shared" ref="G30:I30" si="12">G31</f>
        <v>100</v>
      </c>
      <c r="H30" s="25">
        <f t="shared" si="12"/>
        <v>100</v>
      </c>
      <c r="I30" s="25">
        <f t="shared" si="12"/>
        <v>250</v>
      </c>
      <c r="J30" s="5"/>
      <c r="K30" s="5"/>
    </row>
    <row r="31" spans="1:11" s="1" customFormat="1" ht="14.25" customHeight="1" x14ac:dyDescent="0.25">
      <c r="A31" s="53"/>
      <c r="B31" s="53"/>
      <c r="C31" s="69"/>
      <c r="D31" s="70"/>
      <c r="E31" s="38" t="s">
        <v>17</v>
      </c>
      <c r="F31" s="17">
        <v>50</v>
      </c>
      <c r="G31" s="17">
        <v>100</v>
      </c>
      <c r="H31" s="17">
        <v>100</v>
      </c>
      <c r="I31" s="25">
        <f>F31+G31+H31</f>
        <v>250</v>
      </c>
      <c r="J31" s="5"/>
      <c r="K31" s="5"/>
    </row>
    <row r="32" spans="1:11" s="1" customFormat="1" ht="34.5" customHeight="1" x14ac:dyDescent="0.25">
      <c r="A32" s="53"/>
      <c r="B32" s="53"/>
      <c r="C32" s="69"/>
      <c r="D32" s="70"/>
      <c r="E32" s="38" t="s">
        <v>14</v>
      </c>
      <c r="F32" s="25"/>
      <c r="G32" s="25"/>
      <c r="H32" s="25"/>
      <c r="I32" s="25"/>
      <c r="J32" s="5"/>
      <c r="K32" s="5"/>
    </row>
    <row r="33" spans="1:11" s="1" customFormat="1" x14ac:dyDescent="0.25">
      <c r="A33" s="52" t="s">
        <v>74</v>
      </c>
      <c r="B33" s="53"/>
      <c r="C33" s="61"/>
      <c r="D33" s="68"/>
      <c r="E33" s="38" t="s">
        <v>8</v>
      </c>
      <c r="F33" s="25">
        <f>F34</f>
        <v>18.5</v>
      </c>
      <c r="G33" s="25">
        <f t="shared" ref="G33:I33" si="13">G34</f>
        <v>100</v>
      </c>
      <c r="H33" s="25">
        <f t="shared" si="13"/>
        <v>100</v>
      </c>
      <c r="I33" s="25">
        <f t="shared" si="13"/>
        <v>218.5</v>
      </c>
      <c r="J33" s="5"/>
      <c r="K33" s="5"/>
    </row>
    <row r="34" spans="1:11" s="1" customFormat="1" x14ac:dyDescent="0.25">
      <c r="A34" s="53"/>
      <c r="B34" s="53"/>
      <c r="C34" s="69"/>
      <c r="D34" s="70"/>
      <c r="E34" s="38" t="s">
        <v>17</v>
      </c>
      <c r="F34" s="17">
        <v>18.5</v>
      </c>
      <c r="G34" s="17">
        <v>100</v>
      </c>
      <c r="H34" s="17">
        <v>100</v>
      </c>
      <c r="I34" s="25">
        <f>F34+G34+H34</f>
        <v>218.5</v>
      </c>
      <c r="J34" s="5"/>
      <c r="K34" s="5"/>
    </row>
    <row r="35" spans="1:11" s="1" customFormat="1" ht="37.5" customHeight="1" x14ac:dyDescent="0.25">
      <c r="A35" s="53"/>
      <c r="B35" s="53"/>
      <c r="C35" s="69"/>
      <c r="D35" s="70"/>
      <c r="E35" s="38" t="s">
        <v>14</v>
      </c>
      <c r="F35" s="25"/>
      <c r="G35" s="25"/>
      <c r="H35" s="25"/>
      <c r="I35" s="25"/>
      <c r="J35" s="5"/>
      <c r="K35" s="5"/>
    </row>
    <row r="36" spans="1:11" s="1" customFormat="1" ht="23.25" customHeight="1" x14ac:dyDescent="0.25">
      <c r="A36" s="52" t="s">
        <v>83</v>
      </c>
      <c r="B36" s="53"/>
      <c r="C36" s="43"/>
      <c r="D36" s="44"/>
      <c r="E36" s="42" t="s">
        <v>8</v>
      </c>
      <c r="F36" s="25">
        <f>F37</f>
        <v>197.5</v>
      </c>
      <c r="G36" s="25">
        <v>0</v>
      </c>
      <c r="H36" s="25">
        <v>0</v>
      </c>
      <c r="I36" s="25">
        <f t="shared" ref="I36" si="14">I37</f>
        <v>197.5</v>
      </c>
      <c r="J36" s="5"/>
      <c r="K36" s="5"/>
    </row>
    <row r="37" spans="1:11" s="1" customFormat="1" ht="21" customHeight="1" x14ac:dyDescent="0.25">
      <c r="A37" s="53"/>
      <c r="B37" s="53"/>
      <c r="C37" s="43"/>
      <c r="D37" s="44"/>
      <c r="E37" s="42" t="s">
        <v>17</v>
      </c>
      <c r="F37" s="17">
        <v>197.5</v>
      </c>
      <c r="G37" s="17">
        <v>0</v>
      </c>
      <c r="H37" s="17">
        <v>0</v>
      </c>
      <c r="I37" s="17">
        <f>F37</f>
        <v>197.5</v>
      </c>
      <c r="J37" s="5"/>
      <c r="K37" s="5"/>
    </row>
    <row r="38" spans="1:11" s="1" customFormat="1" ht="34.5" customHeight="1" x14ac:dyDescent="0.25">
      <c r="A38" s="53"/>
      <c r="B38" s="53"/>
      <c r="C38" s="43"/>
      <c r="D38" s="44"/>
      <c r="E38" s="42" t="s">
        <v>14</v>
      </c>
      <c r="F38" s="17">
        <v>0</v>
      </c>
      <c r="G38" s="17">
        <v>0</v>
      </c>
      <c r="H38" s="17">
        <v>0</v>
      </c>
      <c r="I38" s="17">
        <v>0</v>
      </c>
      <c r="J38" s="5"/>
      <c r="K38" s="5"/>
    </row>
    <row r="39" spans="1:11" s="1" customFormat="1" x14ac:dyDescent="0.25">
      <c r="A39" s="52" t="s">
        <v>75</v>
      </c>
      <c r="B39" s="53"/>
      <c r="C39" s="39"/>
      <c r="D39" s="40"/>
      <c r="E39" s="38" t="s">
        <v>8</v>
      </c>
      <c r="F39" s="25">
        <f>F40</f>
        <v>0</v>
      </c>
      <c r="G39" s="25">
        <f t="shared" ref="G39:J39" si="15">G40</f>
        <v>100</v>
      </c>
      <c r="H39" s="25">
        <f t="shared" si="15"/>
        <v>100</v>
      </c>
      <c r="I39" s="25">
        <f t="shared" si="15"/>
        <v>200</v>
      </c>
      <c r="J39" s="25">
        <f t="shared" si="15"/>
        <v>0</v>
      </c>
      <c r="K39" s="5"/>
    </row>
    <row r="40" spans="1:11" s="1" customFormat="1" x14ac:dyDescent="0.25">
      <c r="A40" s="53"/>
      <c r="B40" s="53"/>
      <c r="C40" s="39"/>
      <c r="D40" s="40"/>
      <c r="E40" s="38" t="s">
        <v>17</v>
      </c>
      <c r="F40" s="17">
        <v>0</v>
      </c>
      <c r="G40" s="17">
        <v>100</v>
      </c>
      <c r="H40" s="17">
        <v>100</v>
      </c>
      <c r="I40" s="25">
        <f>F40+G40+H40</f>
        <v>200</v>
      </c>
      <c r="J40" s="5"/>
      <c r="K40" s="5"/>
    </row>
    <row r="41" spans="1:11" s="1" customFormat="1" ht="36" customHeight="1" x14ac:dyDescent="0.25">
      <c r="A41" s="53"/>
      <c r="B41" s="53"/>
      <c r="C41" s="39"/>
      <c r="D41" s="40"/>
      <c r="E41" s="38" t="s">
        <v>14</v>
      </c>
      <c r="F41" s="25"/>
      <c r="G41" s="25"/>
      <c r="H41" s="25"/>
      <c r="I41" s="25"/>
      <c r="J41" s="5"/>
      <c r="K41" s="5"/>
    </row>
    <row r="42" spans="1:11" s="1" customFormat="1" x14ac:dyDescent="0.25">
      <c r="A42" s="52" t="s">
        <v>76</v>
      </c>
      <c r="B42" s="53"/>
      <c r="C42" s="39"/>
      <c r="D42" s="40"/>
      <c r="E42" s="38" t="s">
        <v>8</v>
      </c>
      <c r="F42" s="25">
        <f>F43</f>
        <v>250</v>
      </c>
      <c r="G42" s="25">
        <f t="shared" ref="G42:J42" si="16">G43</f>
        <v>400</v>
      </c>
      <c r="H42" s="25">
        <f t="shared" si="16"/>
        <v>400</v>
      </c>
      <c r="I42" s="25">
        <f t="shared" si="16"/>
        <v>1050</v>
      </c>
      <c r="J42" s="25">
        <f t="shared" si="16"/>
        <v>0</v>
      </c>
      <c r="K42" s="5"/>
    </row>
    <row r="43" spans="1:11" s="1" customFormat="1" x14ac:dyDescent="0.25">
      <c r="A43" s="53"/>
      <c r="B43" s="53"/>
      <c r="C43" s="39"/>
      <c r="D43" s="40"/>
      <c r="E43" s="38" t="s">
        <v>17</v>
      </c>
      <c r="F43" s="17">
        <v>250</v>
      </c>
      <c r="G43" s="17">
        <v>400</v>
      </c>
      <c r="H43" s="17">
        <v>400</v>
      </c>
      <c r="I43" s="25">
        <f>F43+G43+H43</f>
        <v>1050</v>
      </c>
      <c r="J43" s="5"/>
      <c r="K43" s="5"/>
    </row>
    <row r="44" spans="1:11" s="1" customFormat="1" ht="36" customHeight="1" x14ac:dyDescent="0.25">
      <c r="A44" s="53"/>
      <c r="B44" s="53"/>
      <c r="C44" s="39"/>
      <c r="D44" s="40"/>
      <c r="E44" s="38" t="s">
        <v>14</v>
      </c>
      <c r="F44" s="25"/>
      <c r="G44" s="25"/>
      <c r="H44" s="25"/>
      <c r="I44" s="25"/>
      <c r="J44" s="5"/>
      <c r="K44" s="5"/>
    </row>
    <row r="45" spans="1:11" s="1" customFormat="1" x14ac:dyDescent="0.25">
      <c r="A45" s="52" t="s">
        <v>77</v>
      </c>
      <c r="B45" s="53"/>
      <c r="C45" s="39"/>
      <c r="D45" s="40"/>
      <c r="E45" s="38" t="s">
        <v>8</v>
      </c>
      <c r="F45" s="25">
        <f>F47</f>
        <v>211</v>
      </c>
      <c r="G45" s="25">
        <f t="shared" ref="G45:I45" si="17">G47</f>
        <v>211</v>
      </c>
      <c r="H45" s="25">
        <f t="shared" si="17"/>
        <v>211</v>
      </c>
      <c r="I45" s="25">
        <f t="shared" si="17"/>
        <v>633</v>
      </c>
      <c r="J45" s="5"/>
      <c r="K45" s="5"/>
    </row>
    <row r="46" spans="1:11" s="1" customFormat="1" x14ac:dyDescent="0.25">
      <c r="A46" s="53"/>
      <c r="B46" s="53"/>
      <c r="C46" s="39"/>
      <c r="D46" s="40"/>
      <c r="E46" s="38" t="s">
        <v>17</v>
      </c>
      <c r="F46" s="17"/>
      <c r="G46" s="25"/>
      <c r="H46" s="25"/>
      <c r="I46" s="25"/>
      <c r="J46" s="5"/>
      <c r="K46" s="5"/>
    </row>
    <row r="47" spans="1:11" s="1" customFormat="1" ht="37.5" customHeight="1" x14ac:dyDescent="0.25">
      <c r="A47" s="53"/>
      <c r="B47" s="53"/>
      <c r="C47" s="39"/>
      <c r="D47" s="40"/>
      <c r="E47" s="38" t="s">
        <v>14</v>
      </c>
      <c r="F47" s="17">
        <v>211</v>
      </c>
      <c r="G47" s="17">
        <v>211</v>
      </c>
      <c r="H47" s="17">
        <v>211</v>
      </c>
      <c r="I47" s="25">
        <f>F47+G47+H47</f>
        <v>633</v>
      </c>
      <c r="J47" s="5"/>
      <c r="K47" s="5"/>
    </row>
    <row r="48" spans="1:11" s="1" customFormat="1" ht="15" customHeight="1" x14ac:dyDescent="0.25">
      <c r="A48" s="52" t="s">
        <v>78</v>
      </c>
      <c r="B48" s="53"/>
      <c r="C48" s="39"/>
      <c r="D48" s="40"/>
      <c r="E48" s="38" t="s">
        <v>8</v>
      </c>
      <c r="F48" s="25">
        <f>F50</f>
        <v>605.20000000000005</v>
      </c>
      <c r="G48" s="25">
        <f t="shared" ref="G48:I48" si="18">G50</f>
        <v>605.20000000000005</v>
      </c>
      <c r="H48" s="25">
        <f t="shared" si="18"/>
        <v>605.20000000000005</v>
      </c>
      <c r="I48" s="25">
        <f t="shared" si="18"/>
        <v>1815.6000000000001</v>
      </c>
      <c r="J48" s="5"/>
      <c r="K48" s="5"/>
    </row>
    <row r="49" spans="1:12" s="1" customFormat="1" x14ac:dyDescent="0.25">
      <c r="A49" s="53"/>
      <c r="B49" s="53"/>
      <c r="C49" s="39"/>
      <c r="D49" s="40"/>
      <c r="E49" s="38" t="s">
        <v>17</v>
      </c>
      <c r="F49" s="17"/>
      <c r="G49" s="25"/>
      <c r="H49" s="25"/>
      <c r="I49" s="25"/>
      <c r="J49" s="5"/>
      <c r="K49" s="5"/>
    </row>
    <row r="50" spans="1:12" s="1" customFormat="1" ht="38.25" customHeight="1" x14ac:dyDescent="0.25">
      <c r="A50" s="53"/>
      <c r="B50" s="53"/>
      <c r="C50" s="39"/>
      <c r="D50" s="40"/>
      <c r="E50" s="38" t="s">
        <v>14</v>
      </c>
      <c r="F50" s="17">
        <v>605.20000000000005</v>
      </c>
      <c r="G50" s="17">
        <v>605.20000000000005</v>
      </c>
      <c r="H50" s="17">
        <v>605.20000000000005</v>
      </c>
      <c r="I50" s="25">
        <f>F50+G50+H50</f>
        <v>1815.6000000000001</v>
      </c>
      <c r="J50" s="5"/>
      <c r="K50" s="5"/>
    </row>
    <row r="51" spans="1:12" s="1" customFormat="1" ht="15" customHeight="1" x14ac:dyDescent="0.25">
      <c r="A51" s="52" t="s">
        <v>79</v>
      </c>
      <c r="B51" s="53"/>
      <c r="C51" s="39"/>
      <c r="D51" s="40"/>
      <c r="E51" s="38" t="s">
        <v>8</v>
      </c>
      <c r="F51" s="25">
        <f>F53</f>
        <v>146.6</v>
      </c>
      <c r="G51" s="25">
        <f t="shared" ref="G51:I51" si="19">G53</f>
        <v>146.6</v>
      </c>
      <c r="H51" s="25">
        <f t="shared" si="19"/>
        <v>146.6</v>
      </c>
      <c r="I51" s="25">
        <f t="shared" si="19"/>
        <v>439.79999999999995</v>
      </c>
      <c r="J51" s="5"/>
      <c r="K51" s="5"/>
    </row>
    <row r="52" spans="1:12" s="1" customFormat="1" x14ac:dyDescent="0.25">
      <c r="A52" s="53"/>
      <c r="B52" s="53"/>
      <c r="C52" s="39"/>
      <c r="D52" s="40"/>
      <c r="E52" s="38" t="s">
        <v>17</v>
      </c>
      <c r="F52" s="17"/>
      <c r="G52" s="25"/>
      <c r="H52" s="25"/>
      <c r="I52" s="25"/>
      <c r="J52" s="5"/>
      <c r="K52" s="5"/>
    </row>
    <row r="53" spans="1:12" s="1" customFormat="1" ht="33.75" x14ac:dyDescent="0.25">
      <c r="A53" s="53"/>
      <c r="B53" s="53"/>
      <c r="C53" s="39"/>
      <c r="D53" s="40"/>
      <c r="E53" s="38" t="s">
        <v>14</v>
      </c>
      <c r="F53" s="17">
        <v>146.6</v>
      </c>
      <c r="G53" s="17">
        <v>146.6</v>
      </c>
      <c r="H53" s="17">
        <v>146.6</v>
      </c>
      <c r="I53" s="25">
        <f>F53+G53+H53</f>
        <v>439.79999999999995</v>
      </c>
      <c r="J53" s="5"/>
      <c r="K53" s="5"/>
    </row>
    <row r="54" spans="1:12" s="1" customFormat="1" x14ac:dyDescent="0.25">
      <c r="A54" s="52" t="s">
        <v>80</v>
      </c>
      <c r="B54" s="53"/>
      <c r="C54" s="39"/>
      <c r="D54" s="40"/>
      <c r="E54" s="38" t="s">
        <v>8</v>
      </c>
      <c r="F54" s="25">
        <f>F56</f>
        <v>609.70000000000005</v>
      </c>
      <c r="G54" s="25">
        <f t="shared" ref="G54:I54" si="20">G56</f>
        <v>609.70000000000005</v>
      </c>
      <c r="H54" s="25">
        <f t="shared" si="20"/>
        <v>609.70000000000005</v>
      </c>
      <c r="I54" s="25">
        <f t="shared" si="20"/>
        <v>1829.1000000000001</v>
      </c>
      <c r="J54" s="5"/>
      <c r="K54" s="5"/>
    </row>
    <row r="55" spans="1:12" s="1" customFormat="1" x14ac:dyDescent="0.25">
      <c r="A55" s="53"/>
      <c r="B55" s="53"/>
      <c r="C55" s="39"/>
      <c r="D55" s="40"/>
      <c r="E55" s="38" t="s">
        <v>17</v>
      </c>
      <c r="F55" s="25"/>
      <c r="G55" s="25"/>
      <c r="H55" s="25"/>
      <c r="I55" s="25"/>
      <c r="J55" s="5"/>
      <c r="K55" s="5"/>
    </row>
    <row r="56" spans="1:12" s="1" customFormat="1" ht="39" customHeight="1" x14ac:dyDescent="0.25">
      <c r="A56" s="53"/>
      <c r="B56" s="53"/>
      <c r="C56" s="39"/>
      <c r="D56" s="40"/>
      <c r="E56" s="38" t="s">
        <v>14</v>
      </c>
      <c r="F56" s="17">
        <v>609.70000000000005</v>
      </c>
      <c r="G56" s="17">
        <v>609.70000000000005</v>
      </c>
      <c r="H56" s="17">
        <v>609.70000000000005</v>
      </c>
      <c r="I56" s="25">
        <f>F56+G56+H56</f>
        <v>1829.1000000000001</v>
      </c>
      <c r="J56" s="5"/>
      <c r="K56" s="5"/>
    </row>
    <row r="57" spans="1:12" s="1" customFormat="1" x14ac:dyDescent="0.25">
      <c r="A57" s="57" t="s">
        <v>61</v>
      </c>
      <c r="B57" s="65"/>
      <c r="C57" s="61" t="s">
        <v>62</v>
      </c>
      <c r="D57" s="68"/>
      <c r="E57" s="33" t="s">
        <v>8</v>
      </c>
      <c r="F57" s="25">
        <f>F58</f>
        <v>120</v>
      </c>
      <c r="G57" s="25">
        <v>100</v>
      </c>
      <c r="H57" s="25">
        <v>100</v>
      </c>
      <c r="I57" s="25">
        <f>F57+G57+H57</f>
        <v>320</v>
      </c>
      <c r="J57" s="5"/>
      <c r="K57" s="5"/>
    </row>
    <row r="58" spans="1:12" s="1" customFormat="1" x14ac:dyDescent="0.25">
      <c r="A58" s="66"/>
      <c r="B58" s="67"/>
      <c r="C58" s="69"/>
      <c r="D58" s="70"/>
      <c r="E58" s="33" t="s">
        <v>17</v>
      </c>
      <c r="F58" s="25">
        <v>120</v>
      </c>
      <c r="G58" s="25">
        <v>100</v>
      </c>
      <c r="H58" s="25">
        <v>100</v>
      </c>
      <c r="I58" s="25">
        <f>F58+G58+H58</f>
        <v>320</v>
      </c>
      <c r="J58" s="5"/>
      <c r="K58" s="5"/>
    </row>
    <row r="59" spans="1:12" s="1" customFormat="1" ht="72" customHeight="1" x14ac:dyDescent="0.25">
      <c r="A59" s="66"/>
      <c r="B59" s="67"/>
      <c r="C59" s="69"/>
      <c r="D59" s="70"/>
      <c r="E59" s="33" t="s">
        <v>14</v>
      </c>
      <c r="F59" s="25">
        <v>0</v>
      </c>
      <c r="G59" s="25">
        <v>0</v>
      </c>
      <c r="H59" s="25">
        <v>0</v>
      </c>
      <c r="I59" s="25">
        <v>0</v>
      </c>
      <c r="J59" s="5"/>
      <c r="K59" s="5"/>
    </row>
    <row r="60" spans="1:12" s="1" customFormat="1" x14ac:dyDescent="0.25">
      <c r="A60" s="57" t="s">
        <v>63</v>
      </c>
      <c r="B60" s="65"/>
      <c r="C60" s="61" t="s">
        <v>64</v>
      </c>
      <c r="D60" s="68"/>
      <c r="E60" s="33" t="s">
        <v>8</v>
      </c>
      <c r="F60" s="25">
        <f>F61</f>
        <v>2290.5</v>
      </c>
      <c r="G60" s="25">
        <f>G61+G62</f>
        <v>2722</v>
      </c>
      <c r="H60" s="25">
        <f>H61+H62</f>
        <v>2761</v>
      </c>
      <c r="I60" s="25">
        <f>F60+G60+H60</f>
        <v>7773.5</v>
      </c>
      <c r="J60" s="5"/>
      <c r="K60" s="5"/>
    </row>
    <row r="61" spans="1:12" s="1" customFormat="1" x14ac:dyDescent="0.25">
      <c r="A61" s="66"/>
      <c r="B61" s="67"/>
      <c r="C61" s="69"/>
      <c r="D61" s="70"/>
      <c r="E61" s="33" t="s">
        <v>17</v>
      </c>
      <c r="F61" s="25">
        <v>2290.5</v>
      </c>
      <c r="G61" s="134">
        <v>2722</v>
      </c>
      <c r="H61" s="134">
        <v>2761</v>
      </c>
      <c r="I61" s="25">
        <f>F61+G61+H61</f>
        <v>7773.5</v>
      </c>
      <c r="J61" s="5"/>
      <c r="K61" s="5"/>
    </row>
    <row r="62" spans="1:12" s="1" customFormat="1" ht="33.75" x14ac:dyDescent="0.25">
      <c r="A62" s="66"/>
      <c r="B62" s="67"/>
      <c r="C62" s="69"/>
      <c r="D62" s="70"/>
      <c r="E62" s="33" t="s">
        <v>14</v>
      </c>
      <c r="F62" s="25">
        <v>0</v>
      </c>
      <c r="G62" s="25">
        <v>0</v>
      </c>
      <c r="H62" s="25">
        <v>0</v>
      </c>
      <c r="I62" s="25">
        <v>0</v>
      </c>
      <c r="J62" s="5"/>
      <c r="K62" s="5"/>
    </row>
    <row r="63" spans="1:12" ht="15" customHeight="1" x14ac:dyDescent="0.25">
      <c r="A63" s="77" t="s">
        <v>65</v>
      </c>
      <c r="B63" s="78"/>
      <c r="C63" s="77" t="s">
        <v>16</v>
      </c>
      <c r="D63" s="78"/>
      <c r="E63" s="13" t="s">
        <v>8</v>
      </c>
      <c r="F63" s="10">
        <f>F64+F65+F66</f>
        <v>421.1</v>
      </c>
      <c r="G63" s="10">
        <f t="shared" ref="G63:I63" si="21">G64+G65+G66</f>
        <v>160</v>
      </c>
      <c r="H63" s="10">
        <f t="shared" si="21"/>
        <v>160</v>
      </c>
      <c r="I63" s="10">
        <f t="shared" si="21"/>
        <v>741.1</v>
      </c>
      <c r="J63" s="5"/>
      <c r="K63" s="6"/>
      <c r="L63" s="5"/>
    </row>
    <row r="64" spans="1:12" ht="15" customHeight="1" x14ac:dyDescent="0.25">
      <c r="A64" s="78"/>
      <c r="B64" s="78"/>
      <c r="C64" s="78"/>
      <c r="D64" s="78"/>
      <c r="E64" s="18" t="s">
        <v>13</v>
      </c>
      <c r="F64" s="10">
        <f>F68+F77+F89+F100</f>
        <v>21.1</v>
      </c>
      <c r="G64" s="10">
        <f>G68+G77+G89+G100</f>
        <v>160</v>
      </c>
      <c r="H64" s="10">
        <f>H68+H77+H89+H100</f>
        <v>160</v>
      </c>
      <c r="I64" s="10">
        <f>I68+I77+I89+I100</f>
        <v>341.1</v>
      </c>
      <c r="J64" s="5"/>
      <c r="K64" s="5"/>
      <c r="L64" s="5"/>
    </row>
    <row r="65" spans="1:12" s="1" customFormat="1" ht="34.5" customHeight="1" x14ac:dyDescent="0.25">
      <c r="A65" s="78"/>
      <c r="B65" s="78"/>
      <c r="C65" s="78"/>
      <c r="D65" s="78"/>
      <c r="E65" s="51" t="s">
        <v>14</v>
      </c>
      <c r="F65" s="10">
        <v>48</v>
      </c>
      <c r="G65" s="10">
        <v>0</v>
      </c>
      <c r="H65" s="10">
        <v>0</v>
      </c>
      <c r="I65" s="10">
        <f>F65+G65+H65</f>
        <v>48</v>
      </c>
      <c r="J65" s="5"/>
      <c r="K65" s="5"/>
      <c r="L65" s="5"/>
    </row>
    <row r="66" spans="1:12" s="1" customFormat="1" ht="45.75" customHeight="1" x14ac:dyDescent="0.25">
      <c r="A66" s="78"/>
      <c r="B66" s="78"/>
      <c r="C66" s="78"/>
      <c r="D66" s="78"/>
      <c r="E66" s="27" t="s">
        <v>85</v>
      </c>
      <c r="F66" s="10">
        <v>352</v>
      </c>
      <c r="G66" s="10">
        <f>G69+G78+G90+G101</f>
        <v>0</v>
      </c>
      <c r="H66" s="10">
        <f>H69+H78+H90+H101</f>
        <v>0</v>
      </c>
      <c r="I66" s="10">
        <f>F66+G66+H66</f>
        <v>352</v>
      </c>
      <c r="J66" s="5"/>
      <c r="K66" s="5"/>
      <c r="L66" s="5"/>
    </row>
    <row r="67" spans="1:12" ht="11.25" customHeight="1" x14ac:dyDescent="0.25">
      <c r="A67" s="52" t="s">
        <v>15</v>
      </c>
      <c r="B67" s="53"/>
      <c r="C67" s="52" t="s">
        <v>16</v>
      </c>
      <c r="D67" s="53"/>
      <c r="E67" s="12" t="s">
        <v>8</v>
      </c>
      <c r="F67" s="11">
        <v>0</v>
      </c>
      <c r="G67" s="11">
        <v>0</v>
      </c>
      <c r="H67" s="11">
        <v>0</v>
      </c>
      <c r="I67" s="11">
        <v>0</v>
      </c>
      <c r="J67" s="5"/>
      <c r="K67" s="5"/>
      <c r="L67" s="5"/>
    </row>
    <row r="68" spans="1:12" ht="14.25" customHeight="1" x14ac:dyDescent="0.25">
      <c r="A68" s="53"/>
      <c r="B68" s="53"/>
      <c r="C68" s="53"/>
      <c r="D68" s="53"/>
      <c r="E68" s="16" t="s">
        <v>17</v>
      </c>
      <c r="F68" s="11">
        <v>0</v>
      </c>
      <c r="G68" s="11">
        <v>0</v>
      </c>
      <c r="H68" s="11">
        <v>0</v>
      </c>
      <c r="I68" s="11">
        <v>0</v>
      </c>
      <c r="J68" s="5"/>
      <c r="K68" s="5"/>
      <c r="L68" s="5"/>
    </row>
    <row r="69" spans="1:12" ht="46.5" customHeight="1" x14ac:dyDescent="0.25">
      <c r="A69" s="53"/>
      <c r="B69" s="53"/>
      <c r="C69" s="53"/>
      <c r="D69" s="53"/>
      <c r="E69" s="16" t="s">
        <v>14</v>
      </c>
      <c r="F69" s="11">
        <v>0</v>
      </c>
      <c r="G69" s="11">
        <v>0</v>
      </c>
      <c r="H69" s="11">
        <v>0</v>
      </c>
      <c r="I69" s="11">
        <v>0</v>
      </c>
      <c r="J69" s="5"/>
      <c r="K69" s="5"/>
      <c r="L69" s="5"/>
    </row>
    <row r="70" spans="1:12" ht="10.5" customHeight="1" x14ac:dyDescent="0.25">
      <c r="A70" s="54" t="s">
        <v>18</v>
      </c>
      <c r="B70" s="55"/>
      <c r="C70" s="54" t="s">
        <v>16</v>
      </c>
      <c r="D70" s="56"/>
      <c r="E70" s="19" t="s">
        <v>8</v>
      </c>
      <c r="F70" s="17">
        <v>0</v>
      </c>
      <c r="G70" s="17">
        <v>0</v>
      </c>
      <c r="H70" s="17">
        <v>0</v>
      </c>
      <c r="I70" s="17">
        <v>0</v>
      </c>
      <c r="J70" s="5"/>
      <c r="K70" s="5"/>
      <c r="L70" s="5"/>
    </row>
    <row r="71" spans="1:12" ht="12.75" customHeight="1" x14ac:dyDescent="0.25">
      <c r="A71" s="55"/>
      <c r="B71" s="55"/>
      <c r="C71" s="56"/>
      <c r="D71" s="56"/>
      <c r="E71" s="19" t="s">
        <v>17</v>
      </c>
      <c r="F71" s="17">
        <v>0</v>
      </c>
      <c r="G71" s="17">
        <v>0</v>
      </c>
      <c r="H71" s="17">
        <v>0</v>
      </c>
      <c r="I71" s="17">
        <v>0</v>
      </c>
      <c r="J71" s="5"/>
      <c r="K71" s="5"/>
      <c r="L71" s="5"/>
    </row>
    <row r="72" spans="1:12" ht="63" customHeight="1" x14ac:dyDescent="0.25">
      <c r="A72" s="55"/>
      <c r="B72" s="55"/>
      <c r="C72" s="56"/>
      <c r="D72" s="56"/>
      <c r="E72" s="19" t="s">
        <v>14</v>
      </c>
      <c r="F72" s="17">
        <v>0</v>
      </c>
      <c r="G72" s="17">
        <v>0</v>
      </c>
      <c r="H72" s="17">
        <v>0</v>
      </c>
      <c r="I72" s="17">
        <v>0</v>
      </c>
      <c r="J72" s="5"/>
      <c r="K72" s="5"/>
      <c r="L72" s="5"/>
    </row>
    <row r="73" spans="1:12" ht="14.25" customHeight="1" x14ac:dyDescent="0.25">
      <c r="A73" s="54" t="s">
        <v>19</v>
      </c>
      <c r="B73" s="55"/>
      <c r="C73" s="54" t="s">
        <v>16</v>
      </c>
      <c r="D73" s="56"/>
      <c r="E73" s="19" t="s">
        <v>8</v>
      </c>
      <c r="F73" s="17">
        <v>0</v>
      </c>
      <c r="G73" s="17">
        <v>0</v>
      </c>
      <c r="H73" s="17">
        <v>0</v>
      </c>
      <c r="I73" s="17">
        <v>0</v>
      </c>
      <c r="J73" s="5"/>
      <c r="K73" s="5"/>
      <c r="L73" s="5"/>
    </row>
    <row r="74" spans="1:12" ht="15" customHeight="1" x14ac:dyDescent="0.25">
      <c r="A74" s="55"/>
      <c r="B74" s="55"/>
      <c r="C74" s="56"/>
      <c r="D74" s="56"/>
      <c r="E74" s="19" t="s">
        <v>17</v>
      </c>
      <c r="F74" s="17">
        <v>0</v>
      </c>
      <c r="G74" s="17">
        <v>0</v>
      </c>
      <c r="H74" s="17">
        <v>0</v>
      </c>
      <c r="I74" s="17">
        <v>0</v>
      </c>
      <c r="J74" s="5"/>
      <c r="K74" s="5"/>
      <c r="L74" s="5"/>
    </row>
    <row r="75" spans="1:12" ht="48.75" customHeight="1" x14ac:dyDescent="0.25">
      <c r="A75" s="55"/>
      <c r="B75" s="55"/>
      <c r="C75" s="56"/>
      <c r="D75" s="56"/>
      <c r="E75" s="19" t="s">
        <v>14</v>
      </c>
      <c r="F75" s="17">
        <v>0</v>
      </c>
      <c r="G75" s="17">
        <v>0</v>
      </c>
      <c r="H75" s="17">
        <v>0</v>
      </c>
      <c r="I75" s="17">
        <v>0</v>
      </c>
      <c r="J75" s="5"/>
      <c r="K75" s="5"/>
      <c r="L75" s="5"/>
    </row>
    <row r="76" spans="1:12" ht="13.5" customHeight="1" x14ac:dyDescent="0.25">
      <c r="A76" s="52" t="s">
        <v>24</v>
      </c>
      <c r="B76" s="53"/>
      <c r="C76" s="52" t="s">
        <v>16</v>
      </c>
      <c r="D76" s="53"/>
      <c r="E76" s="19" t="s">
        <v>8</v>
      </c>
      <c r="F76" s="17">
        <v>0</v>
      </c>
      <c r="G76" s="17">
        <f>G77+G78</f>
        <v>20</v>
      </c>
      <c r="H76" s="17">
        <f t="shared" ref="H76:I76" si="22">H77+H78</f>
        <v>20</v>
      </c>
      <c r="I76" s="17">
        <f t="shared" si="22"/>
        <v>40</v>
      </c>
      <c r="J76" s="5"/>
      <c r="K76" s="5"/>
      <c r="L76" s="5"/>
    </row>
    <row r="77" spans="1:12" ht="15.75" customHeight="1" x14ac:dyDescent="0.25">
      <c r="A77" s="53"/>
      <c r="B77" s="53"/>
      <c r="C77" s="53"/>
      <c r="D77" s="53"/>
      <c r="E77" s="19" t="s">
        <v>17</v>
      </c>
      <c r="F77" s="17">
        <v>0</v>
      </c>
      <c r="G77" s="17">
        <f>G80+G83+G86</f>
        <v>20</v>
      </c>
      <c r="H77" s="17">
        <f t="shared" ref="H77:I77" si="23">H80+H83+H86</f>
        <v>20</v>
      </c>
      <c r="I77" s="17">
        <f t="shared" si="23"/>
        <v>40</v>
      </c>
      <c r="J77" s="5"/>
      <c r="K77" s="5"/>
      <c r="L77" s="5"/>
    </row>
    <row r="78" spans="1:12" ht="46.5" customHeight="1" x14ac:dyDescent="0.25">
      <c r="A78" s="53"/>
      <c r="B78" s="53"/>
      <c r="C78" s="53"/>
      <c r="D78" s="53"/>
      <c r="E78" s="19" t="s">
        <v>14</v>
      </c>
      <c r="F78" s="17">
        <v>0</v>
      </c>
      <c r="G78" s="17">
        <v>0</v>
      </c>
      <c r="H78" s="17">
        <v>0</v>
      </c>
      <c r="I78" s="17">
        <v>0</v>
      </c>
      <c r="J78" s="5"/>
      <c r="K78" s="5"/>
      <c r="L78" s="5"/>
    </row>
    <row r="79" spans="1:12" ht="16.5" customHeight="1" x14ac:dyDescent="0.25">
      <c r="A79" s="54" t="s">
        <v>20</v>
      </c>
      <c r="B79" s="55"/>
      <c r="C79" s="54" t="s">
        <v>16</v>
      </c>
      <c r="D79" s="56"/>
      <c r="E79" s="19" t="s">
        <v>8</v>
      </c>
      <c r="F79" s="17">
        <v>0</v>
      </c>
      <c r="G79" s="17">
        <v>0</v>
      </c>
      <c r="H79" s="17">
        <v>0</v>
      </c>
      <c r="I79" s="17">
        <v>0</v>
      </c>
      <c r="J79" s="5"/>
      <c r="K79" s="5"/>
      <c r="L79" s="5"/>
    </row>
    <row r="80" spans="1:12" ht="15.75" customHeight="1" x14ac:dyDescent="0.25">
      <c r="A80" s="55"/>
      <c r="B80" s="55"/>
      <c r="C80" s="56"/>
      <c r="D80" s="56"/>
      <c r="E80" s="19" t="s">
        <v>17</v>
      </c>
      <c r="F80" s="17">
        <v>0</v>
      </c>
      <c r="G80" s="17">
        <v>0</v>
      </c>
      <c r="H80" s="17">
        <v>0</v>
      </c>
      <c r="I80" s="17">
        <v>0</v>
      </c>
      <c r="J80" s="5"/>
      <c r="K80" s="5"/>
      <c r="L80" s="5"/>
    </row>
    <row r="81" spans="1:12" ht="35.25" customHeight="1" x14ac:dyDescent="0.25">
      <c r="A81" s="55"/>
      <c r="B81" s="55"/>
      <c r="C81" s="56"/>
      <c r="D81" s="56"/>
      <c r="E81" s="19" t="s">
        <v>14</v>
      </c>
      <c r="F81" s="17">
        <v>0</v>
      </c>
      <c r="G81" s="17">
        <v>0</v>
      </c>
      <c r="H81" s="17">
        <v>0</v>
      </c>
      <c r="I81" s="17">
        <v>0</v>
      </c>
      <c r="J81" s="5"/>
      <c r="K81" s="5"/>
      <c r="L81" s="5"/>
    </row>
    <row r="82" spans="1:12" x14ac:dyDescent="0.25">
      <c r="A82" s="54" t="s">
        <v>21</v>
      </c>
      <c r="B82" s="55"/>
      <c r="C82" s="54" t="s">
        <v>16</v>
      </c>
      <c r="D82" s="56"/>
      <c r="E82" s="19" t="s">
        <v>8</v>
      </c>
      <c r="F82" s="17">
        <v>0</v>
      </c>
      <c r="G82" s="17">
        <f>G83+G84</f>
        <v>10</v>
      </c>
      <c r="H82" s="17">
        <f t="shared" ref="H82:I82" si="24">H83+H84</f>
        <v>10</v>
      </c>
      <c r="I82" s="17">
        <f t="shared" si="24"/>
        <v>20</v>
      </c>
      <c r="J82" s="5"/>
      <c r="K82" s="5"/>
      <c r="L82" s="5"/>
    </row>
    <row r="83" spans="1:12" ht="15" customHeight="1" x14ac:dyDescent="0.25">
      <c r="A83" s="55"/>
      <c r="B83" s="55"/>
      <c r="C83" s="56"/>
      <c r="D83" s="56"/>
      <c r="E83" s="19" t="s">
        <v>17</v>
      </c>
      <c r="F83" s="17">
        <v>0</v>
      </c>
      <c r="G83" s="17">
        <v>10</v>
      </c>
      <c r="H83" s="17">
        <v>10</v>
      </c>
      <c r="I83" s="17">
        <f>F83+G83+H83</f>
        <v>20</v>
      </c>
      <c r="J83" s="5"/>
      <c r="K83" s="5"/>
      <c r="L83" s="5"/>
    </row>
    <row r="84" spans="1:12" ht="38.25" customHeight="1" x14ac:dyDescent="0.25">
      <c r="A84" s="55"/>
      <c r="B84" s="55"/>
      <c r="C84" s="56"/>
      <c r="D84" s="56"/>
      <c r="E84" s="19" t="s">
        <v>14</v>
      </c>
      <c r="F84" s="17">
        <v>0</v>
      </c>
      <c r="G84" s="17">
        <v>0</v>
      </c>
      <c r="H84" s="17">
        <v>0</v>
      </c>
      <c r="I84" s="17">
        <v>0</v>
      </c>
      <c r="J84" s="5"/>
      <c r="K84" s="5"/>
      <c r="L84" s="5"/>
    </row>
    <row r="85" spans="1:12" ht="15" customHeight="1" x14ac:dyDescent="0.25">
      <c r="A85" s="54" t="s">
        <v>22</v>
      </c>
      <c r="B85" s="55"/>
      <c r="C85" s="54" t="s">
        <v>16</v>
      </c>
      <c r="D85" s="56"/>
      <c r="E85" s="19" t="s">
        <v>8</v>
      </c>
      <c r="F85" s="17">
        <v>0</v>
      </c>
      <c r="G85" s="17">
        <f>G86+G87</f>
        <v>10</v>
      </c>
      <c r="H85" s="17">
        <f t="shared" ref="H85:J85" si="25">H86+H87</f>
        <v>10</v>
      </c>
      <c r="I85" s="17">
        <f t="shared" si="25"/>
        <v>20</v>
      </c>
      <c r="J85" s="17">
        <f t="shared" si="25"/>
        <v>0</v>
      </c>
      <c r="K85" s="5"/>
      <c r="L85" s="5"/>
    </row>
    <row r="86" spans="1:12" ht="15" customHeight="1" x14ac:dyDescent="0.25">
      <c r="A86" s="55"/>
      <c r="B86" s="55"/>
      <c r="C86" s="56"/>
      <c r="D86" s="56"/>
      <c r="E86" s="19" t="s">
        <v>17</v>
      </c>
      <c r="F86" s="17">
        <v>0</v>
      </c>
      <c r="G86" s="17">
        <v>10</v>
      </c>
      <c r="H86" s="17">
        <v>10</v>
      </c>
      <c r="I86" s="17">
        <f>F86+G86+H86</f>
        <v>20</v>
      </c>
      <c r="J86" s="5"/>
      <c r="K86" s="5"/>
      <c r="L86" s="5"/>
    </row>
    <row r="87" spans="1:12" ht="40.5" customHeight="1" x14ac:dyDescent="0.25">
      <c r="A87" s="55"/>
      <c r="B87" s="55"/>
      <c r="C87" s="56"/>
      <c r="D87" s="56"/>
      <c r="E87" s="19" t="s">
        <v>14</v>
      </c>
      <c r="F87" s="17">
        <v>0</v>
      </c>
      <c r="G87" s="17">
        <v>0</v>
      </c>
      <c r="H87" s="17">
        <v>0</v>
      </c>
      <c r="I87" s="17">
        <v>0</v>
      </c>
      <c r="J87" s="5"/>
      <c r="K87" s="5"/>
      <c r="L87" s="5"/>
    </row>
    <row r="88" spans="1:12" ht="11.25" customHeight="1" x14ac:dyDescent="0.25">
      <c r="A88" s="136" t="s">
        <v>25</v>
      </c>
      <c r="B88" s="140"/>
      <c r="C88" s="136" t="s">
        <v>16</v>
      </c>
      <c r="D88" s="137"/>
      <c r="E88" s="16" t="s">
        <v>8</v>
      </c>
      <c r="F88" s="41">
        <f>F89+F90+F91</f>
        <v>421.1</v>
      </c>
      <c r="G88" s="41">
        <f t="shared" ref="G88:I88" si="26">G89+G90+G91</f>
        <v>90</v>
      </c>
      <c r="H88" s="41">
        <f t="shared" si="26"/>
        <v>90</v>
      </c>
      <c r="I88" s="41">
        <f t="shared" si="26"/>
        <v>601.1</v>
      </c>
      <c r="J88" s="5"/>
      <c r="K88" s="5"/>
      <c r="L88" s="5"/>
    </row>
    <row r="89" spans="1:12" ht="12.75" customHeight="1" x14ac:dyDescent="0.25">
      <c r="A89" s="141"/>
      <c r="B89" s="142"/>
      <c r="C89" s="138"/>
      <c r="D89" s="139"/>
      <c r="E89" s="16" t="s">
        <v>17</v>
      </c>
      <c r="F89" s="15">
        <v>21.1</v>
      </c>
      <c r="G89" s="15">
        <f>G93+G97</f>
        <v>90</v>
      </c>
      <c r="H89" s="15">
        <f>H93+H97</f>
        <v>90</v>
      </c>
      <c r="I89" s="15">
        <f>I93+I97</f>
        <v>201.1</v>
      </c>
      <c r="J89" s="5"/>
      <c r="K89" s="5"/>
      <c r="L89" s="5"/>
    </row>
    <row r="90" spans="1:12" s="1" customFormat="1" ht="36.75" customHeight="1" x14ac:dyDescent="0.25">
      <c r="A90" s="141"/>
      <c r="B90" s="142"/>
      <c r="C90" s="138"/>
      <c r="D90" s="139"/>
      <c r="E90" s="26" t="s">
        <v>14</v>
      </c>
      <c r="F90" s="15">
        <v>48</v>
      </c>
      <c r="G90" s="15">
        <v>0</v>
      </c>
      <c r="H90" s="15">
        <v>0</v>
      </c>
      <c r="I90" s="15">
        <v>48</v>
      </c>
      <c r="J90" s="5"/>
      <c r="K90" s="5"/>
      <c r="L90" s="5"/>
    </row>
    <row r="91" spans="1:12" s="1" customFormat="1" ht="48" customHeight="1" x14ac:dyDescent="0.25">
      <c r="A91" s="143"/>
      <c r="B91" s="144"/>
      <c r="C91" s="145"/>
      <c r="D91" s="146"/>
      <c r="E91" s="49" t="s">
        <v>85</v>
      </c>
      <c r="F91" s="15">
        <v>352</v>
      </c>
      <c r="G91" s="15">
        <v>0</v>
      </c>
      <c r="H91" s="15">
        <v>0</v>
      </c>
      <c r="I91" s="15">
        <v>352</v>
      </c>
      <c r="J91" s="5"/>
      <c r="K91" s="5"/>
      <c r="L91" s="5"/>
    </row>
    <row r="92" spans="1:12" ht="12" customHeight="1" x14ac:dyDescent="0.25">
      <c r="A92" s="89" t="s">
        <v>9</v>
      </c>
      <c r="B92" s="90"/>
      <c r="C92" s="93" t="s">
        <v>16</v>
      </c>
      <c r="D92" s="94"/>
      <c r="E92" s="19" t="s">
        <v>8</v>
      </c>
      <c r="F92" s="25">
        <f>F93+F94+F95</f>
        <v>421.1</v>
      </c>
      <c r="G92" s="25">
        <f t="shared" ref="G92:I92" si="27">G93+G94+G95</f>
        <v>90</v>
      </c>
      <c r="H92" s="25">
        <f t="shared" si="27"/>
        <v>90</v>
      </c>
      <c r="I92" s="25">
        <f t="shared" si="27"/>
        <v>601.1</v>
      </c>
      <c r="J92" s="5"/>
      <c r="K92" s="5"/>
      <c r="L92" s="5"/>
    </row>
    <row r="93" spans="1:12" ht="12.75" customHeight="1" x14ac:dyDescent="0.25">
      <c r="A93" s="91"/>
      <c r="B93" s="92"/>
      <c r="C93" s="95"/>
      <c r="D93" s="96"/>
      <c r="E93" s="19" t="s">
        <v>17</v>
      </c>
      <c r="F93" s="17">
        <v>21.1</v>
      </c>
      <c r="G93" s="17">
        <v>90</v>
      </c>
      <c r="H93" s="17">
        <v>90</v>
      </c>
      <c r="I93" s="17">
        <f>F93+G93+H93</f>
        <v>201.1</v>
      </c>
      <c r="J93" s="5"/>
      <c r="K93" s="5"/>
      <c r="L93" s="5"/>
    </row>
    <row r="94" spans="1:12" s="1" customFormat="1" ht="33.75" customHeight="1" x14ac:dyDescent="0.25">
      <c r="A94" s="91"/>
      <c r="B94" s="92"/>
      <c r="C94" s="95"/>
      <c r="D94" s="96"/>
      <c r="E94" s="50" t="s">
        <v>14</v>
      </c>
      <c r="F94" s="17">
        <v>48</v>
      </c>
      <c r="G94" s="17">
        <v>0</v>
      </c>
      <c r="H94" s="17">
        <v>0</v>
      </c>
      <c r="I94" s="17">
        <v>48</v>
      </c>
      <c r="J94" s="5"/>
      <c r="K94" s="5"/>
      <c r="L94" s="5"/>
    </row>
    <row r="95" spans="1:12" ht="33.75" x14ac:dyDescent="0.25">
      <c r="A95" s="91"/>
      <c r="B95" s="92"/>
      <c r="C95" s="95"/>
      <c r="D95" s="96"/>
      <c r="E95" s="19" t="s">
        <v>85</v>
      </c>
      <c r="F95" s="17">
        <v>352</v>
      </c>
      <c r="G95" s="17">
        <v>0</v>
      </c>
      <c r="H95" s="17">
        <v>0</v>
      </c>
      <c r="I95" s="17">
        <v>352</v>
      </c>
      <c r="J95" s="5"/>
      <c r="K95" s="5"/>
      <c r="L95" s="5"/>
    </row>
    <row r="96" spans="1:12" ht="15" customHeight="1" x14ac:dyDescent="0.25">
      <c r="A96" s="54" t="s">
        <v>23</v>
      </c>
      <c r="B96" s="55"/>
      <c r="C96" s="54" t="s">
        <v>16</v>
      </c>
      <c r="D96" s="56"/>
      <c r="E96" s="19" t="s">
        <v>8</v>
      </c>
      <c r="F96" s="9">
        <v>0</v>
      </c>
      <c r="G96" s="9">
        <v>0</v>
      </c>
      <c r="H96" s="9">
        <v>0</v>
      </c>
      <c r="I96" s="9">
        <v>0</v>
      </c>
      <c r="J96" s="5"/>
      <c r="K96" s="5"/>
      <c r="L96" s="5"/>
    </row>
    <row r="97" spans="1:12" ht="15" customHeight="1" x14ac:dyDescent="0.25">
      <c r="A97" s="55"/>
      <c r="B97" s="55"/>
      <c r="C97" s="56"/>
      <c r="D97" s="56"/>
      <c r="E97" s="19" t="s">
        <v>17</v>
      </c>
      <c r="F97" s="9">
        <v>0</v>
      </c>
      <c r="G97" s="9">
        <v>0</v>
      </c>
      <c r="H97" s="9">
        <v>0</v>
      </c>
      <c r="I97" s="9">
        <v>0</v>
      </c>
      <c r="J97" s="5"/>
      <c r="K97" s="5"/>
      <c r="L97" s="5"/>
    </row>
    <row r="98" spans="1:12" s="1" customFormat="1" ht="33.75" x14ac:dyDescent="0.25">
      <c r="A98" s="55"/>
      <c r="B98" s="55"/>
      <c r="C98" s="56"/>
      <c r="D98" s="56"/>
      <c r="E98" s="19" t="s">
        <v>14</v>
      </c>
      <c r="F98" s="9">
        <v>0</v>
      </c>
      <c r="G98" s="9">
        <v>0</v>
      </c>
      <c r="H98" s="9">
        <v>0</v>
      </c>
      <c r="I98" s="9">
        <v>0</v>
      </c>
      <c r="J98" s="5"/>
      <c r="K98" s="5"/>
      <c r="L98" s="5"/>
    </row>
    <row r="99" spans="1:12" s="1" customFormat="1" ht="12" customHeight="1" x14ac:dyDescent="0.25">
      <c r="A99" s="52" t="s">
        <v>26</v>
      </c>
      <c r="B99" s="53"/>
      <c r="C99" s="52" t="s">
        <v>16</v>
      </c>
      <c r="D99" s="53"/>
      <c r="E99" s="16" t="s">
        <v>8</v>
      </c>
      <c r="F99" s="15">
        <v>0</v>
      </c>
      <c r="G99" s="15">
        <f>G100+G101</f>
        <v>50</v>
      </c>
      <c r="H99" s="15">
        <f t="shared" ref="H99:I99" si="28">H100+H101</f>
        <v>50</v>
      </c>
      <c r="I99" s="15">
        <f t="shared" si="28"/>
        <v>100</v>
      </c>
      <c r="J99" s="5"/>
      <c r="K99" s="5"/>
      <c r="L99" s="5"/>
    </row>
    <row r="100" spans="1:12" s="1" customFormat="1" ht="12" customHeight="1" x14ac:dyDescent="0.25">
      <c r="A100" s="53"/>
      <c r="B100" s="53"/>
      <c r="C100" s="53"/>
      <c r="D100" s="53"/>
      <c r="E100" s="16" t="s">
        <v>17</v>
      </c>
      <c r="F100" s="15">
        <f>F103</f>
        <v>0</v>
      </c>
      <c r="G100" s="15">
        <f t="shared" ref="G100:I100" si="29">G103</f>
        <v>50</v>
      </c>
      <c r="H100" s="15">
        <f t="shared" si="29"/>
        <v>50</v>
      </c>
      <c r="I100" s="15">
        <f t="shared" si="29"/>
        <v>100</v>
      </c>
      <c r="J100" s="5"/>
      <c r="K100" s="5"/>
      <c r="L100" s="5"/>
    </row>
    <row r="101" spans="1:12" s="1" customFormat="1" ht="45.75" customHeight="1" x14ac:dyDescent="0.25">
      <c r="A101" s="53"/>
      <c r="B101" s="53"/>
      <c r="C101" s="53"/>
      <c r="D101" s="53"/>
      <c r="E101" s="16" t="s">
        <v>14</v>
      </c>
      <c r="F101" s="15">
        <f>F104</f>
        <v>0</v>
      </c>
      <c r="G101" s="15">
        <f t="shared" ref="G101:I101" si="30">G104</f>
        <v>0</v>
      </c>
      <c r="H101" s="15">
        <f t="shared" si="30"/>
        <v>0</v>
      </c>
      <c r="I101" s="15">
        <f t="shared" si="30"/>
        <v>0</v>
      </c>
      <c r="J101" s="5"/>
      <c r="K101" s="5"/>
      <c r="L101" s="5"/>
    </row>
    <row r="102" spans="1:12" s="1" customFormat="1" ht="15" customHeight="1" x14ac:dyDescent="0.25">
      <c r="A102" s="54" t="s">
        <v>27</v>
      </c>
      <c r="B102" s="55"/>
      <c r="C102" s="54" t="s">
        <v>16</v>
      </c>
      <c r="D102" s="56"/>
      <c r="E102" s="19" t="s">
        <v>8</v>
      </c>
      <c r="F102" s="14">
        <v>0</v>
      </c>
      <c r="G102" s="14">
        <f>G103</f>
        <v>50</v>
      </c>
      <c r="H102" s="14">
        <f t="shared" ref="H102:I102" si="31">H103</f>
        <v>50</v>
      </c>
      <c r="I102" s="14">
        <f t="shared" si="31"/>
        <v>100</v>
      </c>
      <c r="J102" s="5"/>
      <c r="K102" s="5"/>
      <c r="L102" s="5"/>
    </row>
    <row r="103" spans="1:12" s="1" customFormat="1" x14ac:dyDescent="0.25">
      <c r="A103" s="55"/>
      <c r="B103" s="55"/>
      <c r="C103" s="56"/>
      <c r="D103" s="56"/>
      <c r="E103" s="19" t="s">
        <v>17</v>
      </c>
      <c r="F103" s="14">
        <v>0</v>
      </c>
      <c r="G103" s="14">
        <v>50</v>
      </c>
      <c r="H103" s="14">
        <v>50</v>
      </c>
      <c r="I103" s="14">
        <f>F103+G103+H103</f>
        <v>100</v>
      </c>
      <c r="J103" s="5"/>
      <c r="K103" s="5"/>
      <c r="L103" s="5"/>
    </row>
    <row r="104" spans="1:12" s="1" customFormat="1" ht="45.75" customHeight="1" x14ac:dyDescent="0.25">
      <c r="A104" s="55"/>
      <c r="B104" s="55"/>
      <c r="C104" s="56"/>
      <c r="D104" s="56"/>
      <c r="E104" s="19" t="s">
        <v>14</v>
      </c>
      <c r="F104" s="14">
        <v>0</v>
      </c>
      <c r="G104" s="14">
        <v>0</v>
      </c>
      <c r="H104" s="14">
        <v>0</v>
      </c>
      <c r="I104" s="14">
        <v>0</v>
      </c>
      <c r="J104" s="5"/>
      <c r="K104" s="5"/>
      <c r="L104" s="5"/>
    </row>
    <row r="105" spans="1:12" x14ac:dyDescent="0.25">
      <c r="A105" s="77" t="s">
        <v>66</v>
      </c>
      <c r="B105" s="78"/>
      <c r="C105" s="97" t="s">
        <v>7</v>
      </c>
      <c r="D105" s="78"/>
      <c r="E105" s="23" t="s">
        <v>8</v>
      </c>
      <c r="F105" s="10">
        <f>F108+F129+F141+F153+F162+F168+F177</f>
        <v>156.5</v>
      </c>
      <c r="G105" s="10">
        <f t="shared" ref="G105:I105" si="32">G108+G129+G141+G153+G162+G168+G177</f>
        <v>267.89999999999998</v>
      </c>
      <c r="H105" s="10">
        <f t="shared" si="32"/>
        <v>273.89999999999998</v>
      </c>
      <c r="I105" s="10">
        <f t="shared" si="32"/>
        <v>698.3</v>
      </c>
    </row>
    <row r="106" spans="1:12" x14ac:dyDescent="0.25">
      <c r="A106" s="78"/>
      <c r="B106" s="78"/>
      <c r="C106" s="78"/>
      <c r="D106" s="78"/>
      <c r="E106" s="22" t="s">
        <v>13</v>
      </c>
      <c r="F106" s="10">
        <f>F109+F130+F142+F154+F163+F169+F178</f>
        <v>38</v>
      </c>
      <c r="G106" s="10">
        <f>G109+G130+G142+G154+G163+G169+G178</f>
        <v>149.4</v>
      </c>
      <c r="H106" s="10">
        <f t="shared" ref="H106" si="33">H109+H130+H142+H154+H163+H169+H178</f>
        <v>155.5</v>
      </c>
      <c r="I106" s="10">
        <f>F106+G106+H106</f>
        <v>342.9</v>
      </c>
    </row>
    <row r="107" spans="1:12" ht="39.75" customHeight="1" x14ac:dyDescent="0.25">
      <c r="A107" s="78"/>
      <c r="B107" s="78"/>
      <c r="C107" s="78"/>
      <c r="D107" s="78"/>
      <c r="E107" s="22" t="s">
        <v>14</v>
      </c>
      <c r="F107" s="10">
        <f>F110+F131+F143+F155+F164+F170+F179</f>
        <v>118.5</v>
      </c>
      <c r="G107" s="10">
        <f t="shared" ref="G107:I107" si="34">G110+G131+G143+G155+G164+G170+G179</f>
        <v>118.5</v>
      </c>
      <c r="H107" s="10">
        <f t="shared" si="34"/>
        <v>118.4</v>
      </c>
      <c r="I107" s="10">
        <f t="shared" si="34"/>
        <v>355.4</v>
      </c>
    </row>
    <row r="108" spans="1:12" x14ac:dyDescent="0.25">
      <c r="A108" s="52" t="s">
        <v>28</v>
      </c>
      <c r="B108" s="53"/>
      <c r="C108" s="52" t="s">
        <v>29</v>
      </c>
      <c r="D108" s="53"/>
      <c r="E108" s="21" t="s">
        <v>8</v>
      </c>
      <c r="F108" s="15">
        <v>0</v>
      </c>
      <c r="G108" s="15">
        <f>G109</f>
        <v>35</v>
      </c>
      <c r="H108" s="15">
        <f t="shared" ref="H108:I108" si="35">H109</f>
        <v>35</v>
      </c>
      <c r="I108" s="15">
        <f t="shared" si="35"/>
        <v>70</v>
      </c>
    </row>
    <row r="109" spans="1:12" x14ac:dyDescent="0.25">
      <c r="A109" s="53"/>
      <c r="B109" s="53"/>
      <c r="C109" s="53"/>
      <c r="D109" s="53"/>
      <c r="E109" s="21" t="s">
        <v>17</v>
      </c>
      <c r="F109" s="15">
        <v>0</v>
      </c>
      <c r="G109" s="15">
        <f>G118</f>
        <v>35</v>
      </c>
      <c r="H109" s="15">
        <f t="shared" ref="H109:I109" si="36">H118</f>
        <v>35</v>
      </c>
      <c r="I109" s="15">
        <f t="shared" si="36"/>
        <v>70</v>
      </c>
    </row>
    <row r="110" spans="1:12" ht="39.75" customHeight="1" x14ac:dyDescent="0.25">
      <c r="A110" s="53"/>
      <c r="B110" s="53"/>
      <c r="C110" s="53"/>
      <c r="D110" s="53"/>
      <c r="E110" s="21" t="s">
        <v>14</v>
      </c>
      <c r="F110" s="15">
        <v>0</v>
      </c>
      <c r="G110" s="15">
        <v>0</v>
      </c>
      <c r="H110" s="15">
        <v>0</v>
      </c>
      <c r="I110" s="15">
        <v>0</v>
      </c>
    </row>
    <row r="111" spans="1:12" ht="15" customHeight="1" x14ac:dyDescent="0.25">
      <c r="A111" s="54" t="s">
        <v>30</v>
      </c>
      <c r="B111" s="55"/>
      <c r="C111" s="54" t="s">
        <v>29</v>
      </c>
      <c r="D111" s="56"/>
      <c r="E111" s="20" t="s">
        <v>8</v>
      </c>
      <c r="F111" s="17">
        <v>0</v>
      </c>
      <c r="G111" s="17">
        <v>0</v>
      </c>
      <c r="H111" s="17">
        <v>0</v>
      </c>
      <c r="I111" s="17">
        <v>0</v>
      </c>
    </row>
    <row r="112" spans="1:12" ht="17.25" customHeight="1" x14ac:dyDescent="0.25">
      <c r="A112" s="55"/>
      <c r="B112" s="55"/>
      <c r="C112" s="56"/>
      <c r="D112" s="56"/>
      <c r="E112" s="20" t="s">
        <v>17</v>
      </c>
      <c r="F112" s="17">
        <v>0</v>
      </c>
      <c r="G112" s="17">
        <v>0</v>
      </c>
      <c r="H112" s="17">
        <v>0</v>
      </c>
      <c r="I112" s="17">
        <v>0</v>
      </c>
    </row>
    <row r="113" spans="1:9" ht="35.25" customHeight="1" x14ac:dyDescent="0.25">
      <c r="A113" s="55"/>
      <c r="B113" s="55"/>
      <c r="C113" s="56"/>
      <c r="D113" s="56"/>
      <c r="E113" s="20" t="s">
        <v>14</v>
      </c>
      <c r="F113" s="17">
        <v>0</v>
      </c>
      <c r="G113" s="17">
        <v>0</v>
      </c>
      <c r="H113" s="17">
        <v>0</v>
      </c>
      <c r="I113" s="17">
        <v>0</v>
      </c>
    </row>
    <row r="114" spans="1:9" ht="15" customHeight="1" x14ac:dyDescent="0.25">
      <c r="A114" s="54" t="s">
        <v>31</v>
      </c>
      <c r="B114" s="55"/>
      <c r="C114" s="54" t="s">
        <v>29</v>
      </c>
      <c r="D114" s="56"/>
      <c r="E114" s="20" t="s">
        <v>8</v>
      </c>
      <c r="F114" s="17">
        <v>0</v>
      </c>
      <c r="G114" s="17">
        <v>0</v>
      </c>
      <c r="H114" s="17">
        <v>0</v>
      </c>
      <c r="I114" s="17">
        <v>0</v>
      </c>
    </row>
    <row r="115" spans="1:9" x14ac:dyDescent="0.25">
      <c r="A115" s="55"/>
      <c r="B115" s="55"/>
      <c r="C115" s="56"/>
      <c r="D115" s="56"/>
      <c r="E115" s="20" t="s">
        <v>17</v>
      </c>
      <c r="F115" s="17">
        <v>0</v>
      </c>
      <c r="G115" s="17">
        <v>0</v>
      </c>
      <c r="H115" s="17">
        <v>0</v>
      </c>
      <c r="I115" s="17">
        <v>0</v>
      </c>
    </row>
    <row r="116" spans="1:9" ht="42" customHeight="1" x14ac:dyDescent="0.25">
      <c r="A116" s="55"/>
      <c r="B116" s="55"/>
      <c r="C116" s="56"/>
      <c r="D116" s="56"/>
      <c r="E116" s="20" t="s">
        <v>14</v>
      </c>
      <c r="F116" s="17">
        <v>0</v>
      </c>
      <c r="G116" s="17">
        <v>0</v>
      </c>
      <c r="H116" s="17">
        <v>0</v>
      </c>
      <c r="I116" s="17">
        <v>0</v>
      </c>
    </row>
    <row r="117" spans="1:9" ht="15" customHeight="1" x14ac:dyDescent="0.25">
      <c r="A117" s="54" t="s">
        <v>32</v>
      </c>
      <c r="B117" s="56"/>
      <c r="C117" s="54" t="s">
        <v>29</v>
      </c>
      <c r="D117" s="56"/>
      <c r="E117" s="20" t="s">
        <v>8</v>
      </c>
      <c r="F117" s="17">
        <v>0</v>
      </c>
      <c r="G117" s="17">
        <f>G118</f>
        <v>35</v>
      </c>
      <c r="H117" s="17">
        <f t="shared" ref="H117:I117" si="37">H118</f>
        <v>35</v>
      </c>
      <c r="I117" s="17">
        <f t="shared" si="37"/>
        <v>70</v>
      </c>
    </row>
    <row r="118" spans="1:9" x14ac:dyDescent="0.25">
      <c r="A118" s="56"/>
      <c r="B118" s="56"/>
      <c r="C118" s="56"/>
      <c r="D118" s="56"/>
      <c r="E118" s="20" t="s">
        <v>17</v>
      </c>
      <c r="F118" s="17">
        <v>0</v>
      </c>
      <c r="G118" s="17">
        <v>35</v>
      </c>
      <c r="H118" s="17">
        <v>35</v>
      </c>
      <c r="I118" s="17">
        <f>F118+G118+H118</f>
        <v>70</v>
      </c>
    </row>
    <row r="119" spans="1:9" ht="42.75" customHeight="1" x14ac:dyDescent="0.25">
      <c r="A119" s="56"/>
      <c r="B119" s="56"/>
      <c r="C119" s="56"/>
      <c r="D119" s="56"/>
      <c r="E119" s="20" t="s">
        <v>14</v>
      </c>
      <c r="F119" s="17">
        <v>0</v>
      </c>
      <c r="G119" s="17">
        <v>0</v>
      </c>
      <c r="H119" s="17">
        <v>0</v>
      </c>
      <c r="I119" s="17">
        <v>0</v>
      </c>
    </row>
    <row r="120" spans="1:9" ht="15" customHeight="1" x14ac:dyDescent="0.25">
      <c r="A120" s="54" t="s">
        <v>33</v>
      </c>
      <c r="B120" s="55"/>
      <c r="C120" s="54" t="s">
        <v>29</v>
      </c>
      <c r="D120" s="56"/>
      <c r="E120" s="20" t="s">
        <v>8</v>
      </c>
      <c r="F120" s="17">
        <v>0</v>
      </c>
      <c r="G120" s="17">
        <v>0</v>
      </c>
      <c r="H120" s="17">
        <v>0</v>
      </c>
      <c r="I120" s="17">
        <v>0</v>
      </c>
    </row>
    <row r="121" spans="1:9" x14ac:dyDescent="0.25">
      <c r="A121" s="55"/>
      <c r="B121" s="55"/>
      <c r="C121" s="56"/>
      <c r="D121" s="56"/>
      <c r="E121" s="20" t="s">
        <v>17</v>
      </c>
      <c r="F121" s="17">
        <v>0</v>
      </c>
      <c r="G121" s="17">
        <v>0</v>
      </c>
      <c r="H121" s="17">
        <v>0</v>
      </c>
      <c r="I121" s="17">
        <v>0</v>
      </c>
    </row>
    <row r="122" spans="1:9" ht="42" customHeight="1" x14ac:dyDescent="0.25">
      <c r="A122" s="55"/>
      <c r="B122" s="55"/>
      <c r="C122" s="56"/>
      <c r="D122" s="56"/>
      <c r="E122" s="20" t="s">
        <v>14</v>
      </c>
      <c r="F122" s="17">
        <v>0</v>
      </c>
      <c r="G122" s="17">
        <v>0</v>
      </c>
      <c r="H122" s="17">
        <v>0</v>
      </c>
      <c r="I122" s="17">
        <v>0</v>
      </c>
    </row>
    <row r="123" spans="1:9" ht="15" customHeight="1" x14ac:dyDescent="0.25">
      <c r="A123" s="54" t="s">
        <v>34</v>
      </c>
      <c r="B123" s="55"/>
      <c r="C123" s="54" t="s">
        <v>29</v>
      </c>
      <c r="D123" s="56"/>
      <c r="E123" s="20" t="s">
        <v>8</v>
      </c>
      <c r="F123" s="17">
        <v>0</v>
      </c>
      <c r="G123" s="17">
        <v>0</v>
      </c>
      <c r="H123" s="17">
        <v>0</v>
      </c>
      <c r="I123" s="17">
        <f>F123+G123+H123</f>
        <v>0</v>
      </c>
    </row>
    <row r="124" spans="1:9" x14ac:dyDescent="0.25">
      <c r="A124" s="55"/>
      <c r="B124" s="55"/>
      <c r="C124" s="56"/>
      <c r="D124" s="56"/>
      <c r="E124" s="20" t="s">
        <v>17</v>
      </c>
      <c r="F124" s="17">
        <v>0</v>
      </c>
      <c r="G124" s="17">
        <v>0</v>
      </c>
      <c r="H124" s="17">
        <v>0</v>
      </c>
      <c r="I124" s="17">
        <f>F124+G124+H124</f>
        <v>0</v>
      </c>
    </row>
    <row r="125" spans="1:9" ht="42.75" customHeight="1" x14ac:dyDescent="0.25">
      <c r="A125" s="55"/>
      <c r="B125" s="55"/>
      <c r="C125" s="56"/>
      <c r="D125" s="56"/>
      <c r="E125" s="20" t="s">
        <v>14</v>
      </c>
      <c r="F125" s="17">
        <v>0</v>
      </c>
      <c r="G125" s="17">
        <v>0</v>
      </c>
      <c r="H125" s="17">
        <v>0</v>
      </c>
      <c r="I125" s="17">
        <v>0</v>
      </c>
    </row>
    <row r="126" spans="1:9" ht="15" customHeight="1" x14ac:dyDescent="0.25">
      <c r="A126" s="54" t="s">
        <v>35</v>
      </c>
      <c r="B126" s="55"/>
      <c r="C126" s="54" t="s">
        <v>29</v>
      </c>
      <c r="D126" s="56"/>
      <c r="E126" s="20" t="s">
        <v>8</v>
      </c>
      <c r="F126" s="17">
        <v>0</v>
      </c>
      <c r="G126" s="17">
        <v>0</v>
      </c>
      <c r="H126" s="17">
        <v>0</v>
      </c>
      <c r="I126" s="17">
        <f>F126+G126+H126</f>
        <v>0</v>
      </c>
    </row>
    <row r="127" spans="1:9" x14ac:dyDescent="0.25">
      <c r="A127" s="55"/>
      <c r="B127" s="55"/>
      <c r="C127" s="56"/>
      <c r="D127" s="56"/>
      <c r="E127" s="20" t="s">
        <v>17</v>
      </c>
      <c r="F127" s="17">
        <v>0</v>
      </c>
      <c r="G127" s="17">
        <v>0</v>
      </c>
      <c r="H127" s="17">
        <v>0</v>
      </c>
      <c r="I127" s="17">
        <f>F127+G127+H127</f>
        <v>0</v>
      </c>
    </row>
    <row r="128" spans="1:9" ht="40.5" customHeight="1" x14ac:dyDescent="0.25">
      <c r="A128" s="55"/>
      <c r="B128" s="55"/>
      <c r="C128" s="56"/>
      <c r="D128" s="56"/>
      <c r="E128" s="20" t="s">
        <v>14</v>
      </c>
      <c r="F128" s="17">
        <v>0</v>
      </c>
      <c r="G128" s="17">
        <v>0</v>
      </c>
      <c r="H128" s="17">
        <v>0</v>
      </c>
      <c r="I128" s="17">
        <v>0</v>
      </c>
    </row>
    <row r="129" spans="1:9" ht="15" customHeight="1" x14ac:dyDescent="0.25">
      <c r="A129" s="52" t="s">
        <v>36</v>
      </c>
      <c r="B129" s="53"/>
      <c r="C129" s="52" t="s">
        <v>29</v>
      </c>
      <c r="D129" s="53"/>
      <c r="E129" s="21" t="s">
        <v>8</v>
      </c>
      <c r="F129" s="15">
        <v>0</v>
      </c>
      <c r="G129" s="15">
        <v>0</v>
      </c>
      <c r="H129" s="15">
        <v>0</v>
      </c>
      <c r="I129" s="15">
        <v>0</v>
      </c>
    </row>
    <row r="130" spans="1:9" x14ac:dyDescent="0.25">
      <c r="A130" s="53"/>
      <c r="B130" s="53"/>
      <c r="C130" s="53"/>
      <c r="D130" s="53"/>
      <c r="E130" s="21" t="s">
        <v>17</v>
      </c>
      <c r="F130" s="15">
        <v>0</v>
      </c>
      <c r="G130" s="15">
        <v>0</v>
      </c>
      <c r="H130" s="15">
        <v>0</v>
      </c>
      <c r="I130" s="15">
        <v>0</v>
      </c>
    </row>
    <row r="131" spans="1:9" ht="39" customHeight="1" x14ac:dyDescent="0.25">
      <c r="A131" s="53"/>
      <c r="B131" s="53"/>
      <c r="C131" s="53"/>
      <c r="D131" s="53"/>
      <c r="E131" s="21" t="s">
        <v>14</v>
      </c>
      <c r="F131" s="15">
        <v>0</v>
      </c>
      <c r="G131" s="15">
        <v>0</v>
      </c>
      <c r="H131" s="15">
        <v>0</v>
      </c>
      <c r="I131" s="15">
        <v>0</v>
      </c>
    </row>
    <row r="132" spans="1:9" ht="15" customHeight="1" x14ac:dyDescent="0.25">
      <c r="A132" s="54" t="s">
        <v>37</v>
      </c>
      <c r="B132" s="55"/>
      <c r="C132" s="54" t="s">
        <v>29</v>
      </c>
      <c r="D132" s="56"/>
      <c r="E132" s="20" t="s">
        <v>8</v>
      </c>
      <c r="F132" s="15">
        <v>0</v>
      </c>
      <c r="G132" s="15">
        <v>0</v>
      </c>
      <c r="H132" s="15">
        <v>0</v>
      </c>
      <c r="I132" s="15">
        <v>0</v>
      </c>
    </row>
    <row r="133" spans="1:9" x14ac:dyDescent="0.25">
      <c r="A133" s="55"/>
      <c r="B133" s="55"/>
      <c r="C133" s="56"/>
      <c r="D133" s="56"/>
      <c r="E133" s="20" t="s">
        <v>17</v>
      </c>
      <c r="F133" s="15">
        <v>0</v>
      </c>
      <c r="G133" s="15">
        <v>0</v>
      </c>
      <c r="H133" s="15">
        <v>0</v>
      </c>
      <c r="I133" s="15">
        <v>0</v>
      </c>
    </row>
    <row r="134" spans="1:9" ht="42.75" customHeight="1" x14ac:dyDescent="0.25">
      <c r="A134" s="55"/>
      <c r="B134" s="55"/>
      <c r="C134" s="56"/>
      <c r="D134" s="56"/>
      <c r="E134" s="20" t="s">
        <v>14</v>
      </c>
      <c r="F134" s="15">
        <v>0</v>
      </c>
      <c r="G134" s="15">
        <v>0</v>
      </c>
      <c r="H134" s="15">
        <v>0</v>
      </c>
      <c r="I134" s="15">
        <v>0</v>
      </c>
    </row>
    <row r="135" spans="1:9" ht="15" customHeight="1" x14ac:dyDescent="0.25">
      <c r="A135" s="54" t="s">
        <v>38</v>
      </c>
      <c r="B135" s="55"/>
      <c r="C135" s="54" t="s">
        <v>29</v>
      </c>
      <c r="D135" s="56"/>
      <c r="E135" s="20" t="s">
        <v>8</v>
      </c>
      <c r="F135" s="14">
        <v>0</v>
      </c>
      <c r="G135" s="14">
        <v>0</v>
      </c>
      <c r="H135" s="14">
        <v>0</v>
      </c>
      <c r="I135" s="14">
        <v>0</v>
      </c>
    </row>
    <row r="136" spans="1:9" x14ac:dyDescent="0.25">
      <c r="A136" s="55"/>
      <c r="B136" s="55"/>
      <c r="C136" s="56"/>
      <c r="D136" s="56"/>
      <c r="E136" s="20" t="s">
        <v>17</v>
      </c>
      <c r="F136" s="14">
        <v>0</v>
      </c>
      <c r="G136" s="14">
        <v>0</v>
      </c>
      <c r="H136" s="14">
        <v>0</v>
      </c>
      <c r="I136" s="14">
        <v>0</v>
      </c>
    </row>
    <row r="137" spans="1:9" ht="39.75" customHeight="1" x14ac:dyDescent="0.25">
      <c r="A137" s="55"/>
      <c r="B137" s="55"/>
      <c r="C137" s="56"/>
      <c r="D137" s="56"/>
      <c r="E137" s="20" t="s">
        <v>14</v>
      </c>
      <c r="F137" s="14">
        <v>0</v>
      </c>
      <c r="G137" s="14">
        <v>0</v>
      </c>
      <c r="H137" s="14">
        <v>0</v>
      </c>
      <c r="I137" s="14">
        <v>0</v>
      </c>
    </row>
    <row r="138" spans="1:9" ht="15" customHeight="1" x14ac:dyDescent="0.25">
      <c r="A138" s="54" t="s">
        <v>39</v>
      </c>
      <c r="B138" s="56"/>
      <c r="C138" s="54" t="s">
        <v>29</v>
      </c>
      <c r="D138" s="56"/>
      <c r="E138" s="21" t="s">
        <v>8</v>
      </c>
      <c r="F138" s="15">
        <v>0</v>
      </c>
      <c r="G138" s="15">
        <v>0</v>
      </c>
      <c r="H138" s="15">
        <v>0</v>
      </c>
      <c r="I138" s="15">
        <v>0</v>
      </c>
    </row>
    <row r="139" spans="1:9" ht="19.5" customHeight="1" x14ac:dyDescent="0.25">
      <c r="A139" s="56"/>
      <c r="B139" s="56"/>
      <c r="C139" s="56"/>
      <c r="D139" s="56"/>
      <c r="E139" s="21" t="s">
        <v>17</v>
      </c>
      <c r="F139" s="15">
        <v>0</v>
      </c>
      <c r="G139" s="15">
        <v>0</v>
      </c>
      <c r="H139" s="15">
        <v>0</v>
      </c>
      <c r="I139" s="15">
        <v>0</v>
      </c>
    </row>
    <row r="140" spans="1:9" ht="38.25" customHeight="1" x14ac:dyDescent="0.25">
      <c r="A140" s="56"/>
      <c r="B140" s="56"/>
      <c r="C140" s="56"/>
      <c r="D140" s="56"/>
      <c r="E140" s="21" t="s">
        <v>14</v>
      </c>
      <c r="F140" s="15">
        <f>F143+F146</f>
        <v>0</v>
      </c>
      <c r="G140" s="15">
        <f>G143+G146</f>
        <v>0</v>
      </c>
      <c r="H140" s="15">
        <f>H143+H146</f>
        <v>0</v>
      </c>
      <c r="I140" s="15">
        <f>I143+I146</f>
        <v>0</v>
      </c>
    </row>
    <row r="141" spans="1:9" ht="15" customHeight="1" x14ac:dyDescent="0.25">
      <c r="A141" s="52" t="s">
        <v>40</v>
      </c>
      <c r="B141" s="53"/>
      <c r="C141" s="52" t="s">
        <v>29</v>
      </c>
      <c r="D141" s="53"/>
      <c r="E141" s="21" t="s">
        <v>8</v>
      </c>
      <c r="F141" s="15">
        <v>0</v>
      </c>
      <c r="G141" s="15">
        <f>G142</f>
        <v>30</v>
      </c>
      <c r="H141" s="15">
        <f t="shared" ref="H141:I141" si="38">H142</f>
        <v>30</v>
      </c>
      <c r="I141" s="15">
        <f t="shared" si="38"/>
        <v>60</v>
      </c>
    </row>
    <row r="142" spans="1:9" x14ac:dyDescent="0.25">
      <c r="A142" s="53"/>
      <c r="B142" s="53"/>
      <c r="C142" s="53"/>
      <c r="D142" s="53"/>
      <c r="E142" s="21" t="s">
        <v>17</v>
      </c>
      <c r="F142" s="15">
        <v>0</v>
      </c>
      <c r="G142" s="15">
        <f>G151</f>
        <v>30</v>
      </c>
      <c r="H142" s="15">
        <f t="shared" ref="H142:I142" si="39">H151</f>
        <v>30</v>
      </c>
      <c r="I142" s="15">
        <f t="shared" si="39"/>
        <v>60</v>
      </c>
    </row>
    <row r="143" spans="1:9" ht="33.75" x14ac:dyDescent="0.25">
      <c r="A143" s="53"/>
      <c r="B143" s="53"/>
      <c r="C143" s="53"/>
      <c r="D143" s="53"/>
      <c r="E143" s="21" t="s">
        <v>14</v>
      </c>
      <c r="F143" s="15">
        <v>0</v>
      </c>
      <c r="G143" s="15">
        <v>0</v>
      </c>
      <c r="H143" s="15">
        <v>0</v>
      </c>
      <c r="I143" s="15">
        <v>0</v>
      </c>
    </row>
    <row r="144" spans="1:9" ht="15" customHeight="1" x14ac:dyDescent="0.25">
      <c r="A144" s="54" t="s">
        <v>41</v>
      </c>
      <c r="B144" s="55"/>
      <c r="C144" s="54" t="s">
        <v>29</v>
      </c>
      <c r="D144" s="56"/>
      <c r="E144" s="20" t="s">
        <v>8</v>
      </c>
      <c r="F144" s="14">
        <v>0</v>
      </c>
      <c r="G144" s="14">
        <v>0</v>
      </c>
      <c r="H144" s="14">
        <v>0</v>
      </c>
      <c r="I144" s="14">
        <f>F144+G144+H144</f>
        <v>0</v>
      </c>
    </row>
    <row r="145" spans="1:9" x14ac:dyDescent="0.25">
      <c r="A145" s="55"/>
      <c r="B145" s="55"/>
      <c r="C145" s="56"/>
      <c r="D145" s="56"/>
      <c r="E145" s="20" t="s">
        <v>17</v>
      </c>
      <c r="F145" s="14">
        <v>0</v>
      </c>
      <c r="G145" s="14">
        <v>0</v>
      </c>
      <c r="H145" s="14">
        <v>0</v>
      </c>
      <c r="I145" s="14">
        <v>0</v>
      </c>
    </row>
    <row r="146" spans="1:9" ht="42" customHeight="1" x14ac:dyDescent="0.25">
      <c r="A146" s="55"/>
      <c r="B146" s="55"/>
      <c r="C146" s="56"/>
      <c r="D146" s="56"/>
      <c r="E146" s="20" t="s">
        <v>14</v>
      </c>
      <c r="F146" s="14">
        <v>0</v>
      </c>
      <c r="G146" s="14">
        <v>0</v>
      </c>
      <c r="H146" s="14">
        <v>0</v>
      </c>
      <c r="I146" s="14">
        <v>0</v>
      </c>
    </row>
    <row r="147" spans="1:9" x14ac:dyDescent="0.25">
      <c r="A147" s="54" t="s">
        <v>45</v>
      </c>
      <c r="B147" s="56"/>
      <c r="C147" s="54" t="s">
        <v>29</v>
      </c>
      <c r="D147" s="56"/>
      <c r="E147" s="20" t="s">
        <v>8</v>
      </c>
      <c r="F147" s="14">
        <v>0</v>
      </c>
      <c r="G147" s="14">
        <v>0</v>
      </c>
      <c r="H147" s="14">
        <v>0</v>
      </c>
      <c r="I147" s="14">
        <f>F147+G147+H147</f>
        <v>0</v>
      </c>
    </row>
    <row r="148" spans="1:9" x14ac:dyDescent="0.25">
      <c r="A148" s="56"/>
      <c r="B148" s="56"/>
      <c r="C148" s="56"/>
      <c r="D148" s="56"/>
      <c r="E148" s="20" t="s">
        <v>17</v>
      </c>
      <c r="F148" s="14">
        <v>0</v>
      </c>
      <c r="G148" s="14">
        <v>0</v>
      </c>
      <c r="H148" s="14">
        <v>0</v>
      </c>
      <c r="I148" s="14">
        <v>0</v>
      </c>
    </row>
    <row r="149" spans="1:9" ht="42" customHeight="1" x14ac:dyDescent="0.25">
      <c r="A149" s="56"/>
      <c r="B149" s="56"/>
      <c r="C149" s="56"/>
      <c r="D149" s="56"/>
      <c r="E149" s="20" t="s">
        <v>14</v>
      </c>
      <c r="F149" s="14">
        <v>0</v>
      </c>
      <c r="G149" s="14">
        <v>0</v>
      </c>
      <c r="H149" s="14">
        <v>0</v>
      </c>
      <c r="I149" s="14">
        <v>0</v>
      </c>
    </row>
    <row r="150" spans="1:9" x14ac:dyDescent="0.25">
      <c r="A150" s="54" t="s">
        <v>46</v>
      </c>
      <c r="B150" s="55"/>
      <c r="C150" s="54" t="s">
        <v>29</v>
      </c>
      <c r="D150" s="56"/>
      <c r="E150" s="20" t="s">
        <v>8</v>
      </c>
      <c r="F150" s="14">
        <v>0</v>
      </c>
      <c r="G150" s="14">
        <f>G151</f>
        <v>30</v>
      </c>
      <c r="H150" s="14">
        <f t="shared" ref="H150:I150" si="40">H151</f>
        <v>30</v>
      </c>
      <c r="I150" s="14">
        <f t="shared" si="40"/>
        <v>60</v>
      </c>
    </row>
    <row r="151" spans="1:9" x14ac:dyDescent="0.25">
      <c r="A151" s="55"/>
      <c r="B151" s="55"/>
      <c r="C151" s="56"/>
      <c r="D151" s="56"/>
      <c r="E151" s="20" t="s">
        <v>17</v>
      </c>
      <c r="F151" s="14">
        <v>0</v>
      </c>
      <c r="G151" s="14">
        <v>30</v>
      </c>
      <c r="H151" s="14">
        <v>30</v>
      </c>
      <c r="I151" s="14">
        <f>F151+G151+H151</f>
        <v>60</v>
      </c>
    </row>
    <row r="152" spans="1:9" ht="40.5" customHeight="1" x14ac:dyDescent="0.25">
      <c r="A152" s="55"/>
      <c r="B152" s="55"/>
      <c r="C152" s="56"/>
      <c r="D152" s="56"/>
      <c r="E152" s="20" t="s">
        <v>14</v>
      </c>
      <c r="F152" s="14">
        <v>0</v>
      </c>
      <c r="G152" s="14">
        <v>0</v>
      </c>
      <c r="H152" s="14">
        <v>0</v>
      </c>
      <c r="I152" s="14">
        <v>0</v>
      </c>
    </row>
    <row r="153" spans="1:9" ht="15" customHeight="1" x14ac:dyDescent="0.25">
      <c r="A153" s="52" t="s">
        <v>42</v>
      </c>
      <c r="B153" s="53"/>
      <c r="C153" s="54" t="s">
        <v>29</v>
      </c>
      <c r="D153" s="56"/>
      <c r="E153" s="20" t="s">
        <v>8</v>
      </c>
      <c r="F153" s="14">
        <v>0</v>
      </c>
      <c r="G153" s="14">
        <v>40</v>
      </c>
      <c r="H153" s="14">
        <v>40</v>
      </c>
      <c r="I153" s="14">
        <f>F153+G153+H153</f>
        <v>80</v>
      </c>
    </row>
    <row r="154" spans="1:9" x14ac:dyDescent="0.25">
      <c r="A154" s="53"/>
      <c r="B154" s="53"/>
      <c r="C154" s="56"/>
      <c r="D154" s="56"/>
      <c r="E154" s="20" t="s">
        <v>17</v>
      </c>
      <c r="F154" s="14">
        <v>0</v>
      </c>
      <c r="G154" s="14">
        <v>40</v>
      </c>
      <c r="H154" s="14">
        <v>40</v>
      </c>
      <c r="I154" s="14">
        <f>F154+G154+H154</f>
        <v>80</v>
      </c>
    </row>
    <row r="155" spans="1:9" ht="64.5" customHeight="1" x14ac:dyDescent="0.25">
      <c r="A155" s="53"/>
      <c r="B155" s="53"/>
      <c r="C155" s="56"/>
      <c r="D155" s="56"/>
      <c r="E155" s="20" t="s">
        <v>14</v>
      </c>
      <c r="F155" s="14">
        <v>0</v>
      </c>
      <c r="G155" s="14">
        <v>0</v>
      </c>
      <c r="H155" s="14">
        <v>0</v>
      </c>
      <c r="I155" s="14">
        <v>0</v>
      </c>
    </row>
    <row r="156" spans="1:9" ht="15" customHeight="1" x14ac:dyDescent="0.25">
      <c r="A156" s="54" t="s">
        <v>43</v>
      </c>
      <c r="B156" s="55"/>
      <c r="C156" s="54" t="s">
        <v>29</v>
      </c>
      <c r="D156" s="56"/>
      <c r="E156" s="20" t="s">
        <v>8</v>
      </c>
      <c r="F156" s="14">
        <v>0</v>
      </c>
      <c r="G156" s="14">
        <v>0</v>
      </c>
      <c r="H156" s="14">
        <v>0</v>
      </c>
      <c r="I156" s="14">
        <f>F156+G156+H156</f>
        <v>0</v>
      </c>
    </row>
    <row r="157" spans="1:9" x14ac:dyDescent="0.25">
      <c r="A157" s="55"/>
      <c r="B157" s="55"/>
      <c r="C157" s="56"/>
      <c r="D157" s="56"/>
      <c r="E157" s="20" t="s">
        <v>17</v>
      </c>
      <c r="F157" s="14">
        <v>0</v>
      </c>
      <c r="G157" s="14">
        <v>0</v>
      </c>
      <c r="H157" s="14">
        <v>0</v>
      </c>
      <c r="I157" s="14">
        <v>0</v>
      </c>
    </row>
    <row r="158" spans="1:9" ht="63.75" customHeight="1" x14ac:dyDescent="0.25">
      <c r="A158" s="55"/>
      <c r="B158" s="55"/>
      <c r="C158" s="56"/>
      <c r="D158" s="56"/>
      <c r="E158" s="20" t="s">
        <v>14</v>
      </c>
      <c r="F158" s="14">
        <v>0</v>
      </c>
      <c r="G158" s="14">
        <v>0</v>
      </c>
      <c r="H158" s="14">
        <v>0</v>
      </c>
      <c r="I158" s="14">
        <v>0</v>
      </c>
    </row>
    <row r="159" spans="1:9" ht="15" customHeight="1" x14ac:dyDescent="0.25">
      <c r="A159" s="54" t="s">
        <v>44</v>
      </c>
      <c r="B159" s="55"/>
      <c r="C159" s="54" t="s">
        <v>29</v>
      </c>
      <c r="D159" s="56"/>
      <c r="E159" s="20" t="s">
        <v>8</v>
      </c>
      <c r="F159" s="14">
        <v>0</v>
      </c>
      <c r="G159" s="14">
        <v>40</v>
      </c>
      <c r="H159" s="14">
        <v>40</v>
      </c>
      <c r="I159" s="14">
        <f>F159+G159+H159</f>
        <v>80</v>
      </c>
    </row>
    <row r="160" spans="1:9" x14ac:dyDescent="0.25">
      <c r="A160" s="55"/>
      <c r="B160" s="55"/>
      <c r="C160" s="56"/>
      <c r="D160" s="56"/>
      <c r="E160" s="20" t="s">
        <v>17</v>
      </c>
      <c r="F160" s="14">
        <v>0</v>
      </c>
      <c r="G160" s="14">
        <v>40</v>
      </c>
      <c r="H160" s="14">
        <v>40</v>
      </c>
      <c r="I160" s="14">
        <f>F160+G160+H160</f>
        <v>80</v>
      </c>
    </row>
    <row r="161" spans="1:9" ht="37.5" customHeight="1" x14ac:dyDescent="0.25">
      <c r="A161" s="55"/>
      <c r="B161" s="55"/>
      <c r="C161" s="56"/>
      <c r="D161" s="56"/>
      <c r="E161" s="20" t="s">
        <v>14</v>
      </c>
      <c r="F161" s="14">
        <v>0</v>
      </c>
      <c r="G161" s="14">
        <v>0</v>
      </c>
      <c r="H161" s="14">
        <v>0</v>
      </c>
      <c r="I161" s="14">
        <v>0</v>
      </c>
    </row>
    <row r="162" spans="1:9" x14ac:dyDescent="0.25">
      <c r="A162" s="52" t="s">
        <v>47</v>
      </c>
      <c r="B162" s="53"/>
      <c r="C162" s="54" t="s">
        <v>29</v>
      </c>
      <c r="D162" s="56"/>
      <c r="E162" s="20" t="s">
        <v>8</v>
      </c>
      <c r="F162" s="14">
        <v>0</v>
      </c>
      <c r="G162" s="14">
        <v>0</v>
      </c>
      <c r="H162" s="14">
        <v>0</v>
      </c>
      <c r="I162" s="14">
        <f>F162+G162+H162</f>
        <v>0</v>
      </c>
    </row>
    <row r="163" spans="1:9" x14ac:dyDescent="0.25">
      <c r="A163" s="53"/>
      <c r="B163" s="53"/>
      <c r="C163" s="56"/>
      <c r="D163" s="56"/>
      <c r="E163" s="20" t="s">
        <v>17</v>
      </c>
      <c r="F163" s="14">
        <v>0</v>
      </c>
      <c r="G163" s="14">
        <v>0</v>
      </c>
      <c r="H163" s="14">
        <v>0</v>
      </c>
      <c r="I163" s="14">
        <v>0</v>
      </c>
    </row>
    <row r="164" spans="1:9" ht="33.75" x14ac:dyDescent="0.25">
      <c r="A164" s="53"/>
      <c r="B164" s="53"/>
      <c r="C164" s="56"/>
      <c r="D164" s="56"/>
      <c r="E164" s="20" t="s">
        <v>14</v>
      </c>
      <c r="F164" s="14">
        <v>0</v>
      </c>
      <c r="G164" s="14">
        <v>0</v>
      </c>
      <c r="H164" s="14">
        <v>0</v>
      </c>
      <c r="I164" s="14">
        <v>0</v>
      </c>
    </row>
    <row r="165" spans="1:9" x14ac:dyDescent="0.25">
      <c r="A165" s="54" t="s">
        <v>48</v>
      </c>
      <c r="B165" s="55"/>
      <c r="C165" s="54" t="s">
        <v>29</v>
      </c>
      <c r="D165" s="56"/>
      <c r="E165" s="20" t="s">
        <v>8</v>
      </c>
      <c r="F165" s="14">
        <v>0</v>
      </c>
      <c r="G165" s="14">
        <v>0</v>
      </c>
      <c r="H165" s="14">
        <v>0</v>
      </c>
      <c r="I165" s="14">
        <f>F165+G165+H165</f>
        <v>0</v>
      </c>
    </row>
    <row r="166" spans="1:9" x14ac:dyDescent="0.25">
      <c r="A166" s="55"/>
      <c r="B166" s="55"/>
      <c r="C166" s="56"/>
      <c r="D166" s="56"/>
      <c r="E166" s="20" t="s">
        <v>17</v>
      </c>
      <c r="F166" s="14">
        <v>0</v>
      </c>
      <c r="G166" s="14">
        <v>0</v>
      </c>
      <c r="H166" s="14">
        <v>0</v>
      </c>
      <c r="I166" s="14">
        <v>0</v>
      </c>
    </row>
    <row r="167" spans="1:9" ht="41.25" customHeight="1" x14ac:dyDescent="0.25">
      <c r="A167" s="55"/>
      <c r="B167" s="55"/>
      <c r="C167" s="56"/>
      <c r="D167" s="56"/>
      <c r="E167" s="20" t="s">
        <v>14</v>
      </c>
      <c r="F167" s="14">
        <v>0</v>
      </c>
      <c r="G167" s="14">
        <v>0</v>
      </c>
      <c r="H167" s="14">
        <v>0</v>
      </c>
      <c r="I167" s="14">
        <v>0</v>
      </c>
    </row>
    <row r="168" spans="1:9" x14ac:dyDescent="0.25">
      <c r="A168" s="52" t="s">
        <v>49</v>
      </c>
      <c r="B168" s="55"/>
      <c r="C168" s="54" t="s">
        <v>29</v>
      </c>
      <c r="D168" s="56"/>
      <c r="E168" s="20" t="s">
        <v>8</v>
      </c>
      <c r="F168" s="14">
        <v>0</v>
      </c>
      <c r="G168" s="14">
        <v>0</v>
      </c>
      <c r="H168" s="14">
        <v>0</v>
      </c>
      <c r="I168" s="14">
        <f>F168+G168+H168</f>
        <v>0</v>
      </c>
    </row>
    <row r="169" spans="1:9" x14ac:dyDescent="0.25">
      <c r="A169" s="55"/>
      <c r="B169" s="55"/>
      <c r="C169" s="56"/>
      <c r="D169" s="56"/>
      <c r="E169" s="20" t="s">
        <v>17</v>
      </c>
      <c r="F169" s="14">
        <v>0</v>
      </c>
      <c r="G169" s="14">
        <v>0</v>
      </c>
      <c r="H169" s="14">
        <v>0</v>
      </c>
      <c r="I169" s="14">
        <v>0</v>
      </c>
    </row>
    <row r="170" spans="1:9" ht="39.75" customHeight="1" x14ac:dyDescent="0.25">
      <c r="A170" s="55"/>
      <c r="B170" s="55"/>
      <c r="C170" s="56"/>
      <c r="D170" s="56"/>
      <c r="E170" s="20" t="s">
        <v>14</v>
      </c>
      <c r="F170" s="14">
        <v>0</v>
      </c>
      <c r="G170" s="14">
        <v>0</v>
      </c>
      <c r="H170" s="14">
        <v>0</v>
      </c>
      <c r="I170" s="14">
        <v>0</v>
      </c>
    </row>
    <row r="171" spans="1:9" x14ac:dyDescent="0.25">
      <c r="A171" s="54" t="s">
        <v>50</v>
      </c>
      <c r="B171" s="55"/>
      <c r="C171" s="54" t="s">
        <v>52</v>
      </c>
      <c r="D171" s="56"/>
      <c r="E171" s="20" t="s">
        <v>8</v>
      </c>
      <c r="F171" s="14">
        <v>0</v>
      </c>
      <c r="G171" s="14">
        <v>0</v>
      </c>
      <c r="H171" s="14">
        <v>0</v>
      </c>
      <c r="I171" s="14">
        <f>F171+G171+H171</f>
        <v>0</v>
      </c>
    </row>
    <row r="172" spans="1:9" x14ac:dyDescent="0.25">
      <c r="A172" s="55"/>
      <c r="B172" s="55"/>
      <c r="C172" s="56"/>
      <c r="D172" s="56"/>
      <c r="E172" s="20" t="s">
        <v>17</v>
      </c>
      <c r="F172" s="14">
        <v>0</v>
      </c>
      <c r="G172" s="14">
        <v>0</v>
      </c>
      <c r="H172" s="14">
        <v>0</v>
      </c>
      <c r="I172" s="14">
        <f>F172+G172+H172</f>
        <v>0</v>
      </c>
    </row>
    <row r="173" spans="1:9" ht="53.25" customHeight="1" x14ac:dyDescent="0.25">
      <c r="A173" s="55"/>
      <c r="B173" s="55"/>
      <c r="C173" s="56"/>
      <c r="D173" s="56"/>
      <c r="E173" s="20" t="s">
        <v>14</v>
      </c>
      <c r="F173" s="14">
        <v>0</v>
      </c>
      <c r="G173" s="14">
        <v>0</v>
      </c>
      <c r="H173" s="14">
        <v>0</v>
      </c>
      <c r="I173" s="14">
        <v>0</v>
      </c>
    </row>
    <row r="174" spans="1:9" x14ac:dyDescent="0.25">
      <c r="A174" s="54" t="s">
        <v>53</v>
      </c>
      <c r="B174" s="55"/>
      <c r="C174" s="54" t="s">
        <v>51</v>
      </c>
      <c r="D174" s="56"/>
      <c r="E174" s="20" t="s">
        <v>8</v>
      </c>
      <c r="F174" s="14">
        <v>0</v>
      </c>
      <c r="G174" s="14">
        <v>0</v>
      </c>
      <c r="H174" s="14">
        <v>0</v>
      </c>
      <c r="I174" s="14">
        <f>F174+G174+H174</f>
        <v>0</v>
      </c>
    </row>
    <row r="175" spans="1:9" x14ac:dyDescent="0.25">
      <c r="A175" s="55"/>
      <c r="B175" s="55"/>
      <c r="C175" s="56"/>
      <c r="D175" s="56"/>
      <c r="E175" s="20" t="s">
        <v>17</v>
      </c>
      <c r="F175" s="14">
        <v>0</v>
      </c>
      <c r="G175" s="14">
        <v>0</v>
      </c>
      <c r="H175" s="14">
        <v>0</v>
      </c>
      <c r="I175" s="14">
        <v>0</v>
      </c>
    </row>
    <row r="176" spans="1:9" ht="49.5" customHeight="1" x14ac:dyDescent="0.25">
      <c r="A176" s="55"/>
      <c r="B176" s="55"/>
      <c r="C176" s="56"/>
      <c r="D176" s="56"/>
      <c r="E176" s="20" t="s">
        <v>14</v>
      </c>
      <c r="F176" s="14">
        <v>0</v>
      </c>
      <c r="G176" s="14">
        <v>0</v>
      </c>
      <c r="H176" s="14">
        <v>0</v>
      </c>
      <c r="I176" s="14">
        <v>0</v>
      </c>
    </row>
    <row r="177" spans="1:11" s="1" customFormat="1" ht="18.75" customHeight="1" x14ac:dyDescent="0.25">
      <c r="A177" s="110" t="s">
        <v>68</v>
      </c>
      <c r="B177" s="111"/>
      <c r="C177" s="54" t="s">
        <v>51</v>
      </c>
      <c r="D177" s="56"/>
      <c r="E177" s="37" t="s">
        <v>8</v>
      </c>
      <c r="F177" s="14">
        <f>F178+F179</f>
        <v>156.5</v>
      </c>
      <c r="G177" s="14">
        <f t="shared" ref="G177:I177" si="41">G178+G179</f>
        <v>162.9</v>
      </c>
      <c r="H177" s="14">
        <f t="shared" si="41"/>
        <v>168.9</v>
      </c>
      <c r="I177" s="14">
        <f t="shared" si="41"/>
        <v>488.29999999999995</v>
      </c>
    </row>
    <row r="178" spans="1:11" s="1" customFormat="1" ht="19.5" customHeight="1" x14ac:dyDescent="0.25">
      <c r="A178" s="112"/>
      <c r="B178" s="113"/>
      <c r="C178" s="56"/>
      <c r="D178" s="56"/>
      <c r="E178" s="37" t="s">
        <v>17</v>
      </c>
      <c r="F178" s="14">
        <v>38</v>
      </c>
      <c r="G178" s="14">
        <v>44.4</v>
      </c>
      <c r="H178" s="14">
        <v>50.5</v>
      </c>
      <c r="I178" s="14">
        <f>F178+G178+H178</f>
        <v>132.9</v>
      </c>
    </row>
    <row r="179" spans="1:11" s="1" customFormat="1" ht="49.5" customHeight="1" x14ac:dyDescent="0.25">
      <c r="A179" s="114"/>
      <c r="B179" s="115"/>
      <c r="C179" s="56"/>
      <c r="D179" s="56"/>
      <c r="E179" s="37" t="s">
        <v>14</v>
      </c>
      <c r="F179" s="14">
        <v>118.5</v>
      </c>
      <c r="G179" s="14">
        <v>118.5</v>
      </c>
      <c r="H179" s="14">
        <v>118.4</v>
      </c>
      <c r="I179" s="14">
        <f>F179+G179+H179</f>
        <v>355.4</v>
      </c>
    </row>
    <row r="180" spans="1:11" x14ac:dyDescent="0.25">
      <c r="A180" s="102" t="s">
        <v>67</v>
      </c>
      <c r="B180" s="103"/>
      <c r="C180" s="106" t="s">
        <v>54</v>
      </c>
      <c r="D180" s="107"/>
      <c r="E180" s="27" t="s">
        <v>8</v>
      </c>
      <c r="F180" s="30">
        <f>F181+F182</f>
        <v>744.6</v>
      </c>
      <c r="G180" s="30">
        <f t="shared" ref="G180:I180" si="42">G181+G182</f>
        <v>1104.5999999999999</v>
      </c>
      <c r="H180" s="30">
        <f t="shared" si="42"/>
        <v>1104.5999999999999</v>
      </c>
      <c r="I180" s="30">
        <f t="shared" si="42"/>
        <v>2953.8</v>
      </c>
    </row>
    <row r="181" spans="1:11" x14ac:dyDescent="0.25">
      <c r="A181" s="104"/>
      <c r="B181" s="105"/>
      <c r="C181" s="108"/>
      <c r="D181" s="109"/>
      <c r="E181" s="27" t="s">
        <v>17</v>
      </c>
      <c r="F181" s="30">
        <f>F185+F189+F193</f>
        <v>0</v>
      </c>
      <c r="G181" s="30">
        <f>G185+G189+G193</f>
        <v>360</v>
      </c>
      <c r="H181" s="30">
        <f t="shared" ref="H181" si="43">H185+H189+H193</f>
        <v>360</v>
      </c>
      <c r="I181" s="30">
        <f>I185+I189+I193</f>
        <v>720</v>
      </c>
    </row>
    <row r="182" spans="1:11" ht="39" customHeight="1" x14ac:dyDescent="0.25">
      <c r="A182" s="104"/>
      <c r="B182" s="105"/>
      <c r="C182" s="108"/>
      <c r="D182" s="109"/>
      <c r="E182" s="28" t="s">
        <v>14</v>
      </c>
      <c r="F182" s="31">
        <f>F186+F190+F194</f>
        <v>744.6</v>
      </c>
      <c r="G182" s="31">
        <f t="shared" ref="G182:I182" si="44">G186+G190+G194</f>
        <v>744.6</v>
      </c>
      <c r="H182" s="31">
        <f t="shared" si="44"/>
        <v>744.6</v>
      </c>
      <c r="I182" s="31">
        <f t="shared" si="44"/>
        <v>2233.8000000000002</v>
      </c>
    </row>
    <row r="183" spans="1:11" x14ac:dyDescent="0.25">
      <c r="A183" s="116" t="s">
        <v>55</v>
      </c>
      <c r="B183" s="117"/>
      <c r="C183" s="122" t="s">
        <v>54</v>
      </c>
      <c r="D183" s="123"/>
      <c r="E183" s="132" t="s">
        <v>8</v>
      </c>
      <c r="F183" s="130">
        <v>0</v>
      </c>
      <c r="G183" s="130">
        <f t="shared" ref="G183:H183" si="45">G185</f>
        <v>90</v>
      </c>
      <c r="H183" s="130">
        <f t="shared" si="45"/>
        <v>90</v>
      </c>
      <c r="I183" s="130">
        <f>F183+G183+H183</f>
        <v>180</v>
      </c>
      <c r="J183" s="1"/>
      <c r="K183" s="1"/>
    </row>
    <row r="184" spans="1:11" x14ac:dyDescent="0.25">
      <c r="A184" s="118"/>
      <c r="B184" s="119"/>
      <c r="C184" s="124"/>
      <c r="D184" s="125"/>
      <c r="E184" s="133"/>
      <c r="F184" s="131"/>
      <c r="G184" s="131"/>
      <c r="H184" s="131"/>
      <c r="I184" s="131"/>
      <c r="J184" s="1"/>
      <c r="K184" s="1"/>
    </row>
    <row r="185" spans="1:11" x14ac:dyDescent="0.25">
      <c r="A185" s="118"/>
      <c r="B185" s="119"/>
      <c r="C185" s="124"/>
      <c r="D185" s="125"/>
      <c r="E185" s="26" t="s">
        <v>17</v>
      </c>
      <c r="F185" s="29">
        <v>0</v>
      </c>
      <c r="G185" s="29">
        <v>90</v>
      </c>
      <c r="H185" s="29">
        <v>90</v>
      </c>
      <c r="I185" s="29">
        <v>180</v>
      </c>
    </row>
    <row r="186" spans="1:11" ht="40.5" customHeight="1" x14ac:dyDescent="0.25">
      <c r="A186" s="120"/>
      <c r="B186" s="121"/>
      <c r="C186" s="126"/>
      <c r="D186" s="127"/>
      <c r="E186" s="26" t="s">
        <v>14</v>
      </c>
      <c r="F186" s="29">
        <v>0</v>
      </c>
      <c r="G186" s="29">
        <v>0</v>
      </c>
      <c r="H186" s="29">
        <v>0</v>
      </c>
      <c r="I186" s="29">
        <v>0</v>
      </c>
    </row>
    <row r="187" spans="1:11" s="1" customFormat="1" x14ac:dyDescent="0.25">
      <c r="A187" s="116" t="s">
        <v>56</v>
      </c>
      <c r="B187" s="117"/>
      <c r="C187" s="122" t="s">
        <v>54</v>
      </c>
      <c r="D187" s="123"/>
      <c r="E187" s="128" t="s">
        <v>8</v>
      </c>
      <c r="F187" s="98">
        <v>0</v>
      </c>
      <c r="G187" s="98">
        <f t="shared" ref="G187:H187" si="46">G189</f>
        <v>270</v>
      </c>
      <c r="H187" s="98">
        <f t="shared" si="46"/>
        <v>270</v>
      </c>
      <c r="I187" s="100">
        <f>F187+G187+H187</f>
        <v>540</v>
      </c>
    </row>
    <row r="188" spans="1:11" s="1" customFormat="1" ht="9" customHeight="1" x14ac:dyDescent="0.25">
      <c r="A188" s="118"/>
      <c r="B188" s="119"/>
      <c r="C188" s="124"/>
      <c r="D188" s="125"/>
      <c r="E188" s="129"/>
      <c r="F188" s="99">
        <v>420</v>
      </c>
      <c r="G188" s="99"/>
      <c r="H188" s="99"/>
      <c r="I188" s="101"/>
    </row>
    <row r="189" spans="1:11" s="1" customFormat="1" x14ac:dyDescent="0.25">
      <c r="A189" s="118"/>
      <c r="B189" s="119"/>
      <c r="C189" s="124"/>
      <c r="D189" s="125"/>
      <c r="E189" s="36" t="s">
        <v>17</v>
      </c>
      <c r="F189" s="29">
        <v>0</v>
      </c>
      <c r="G189" s="29">
        <v>270</v>
      </c>
      <c r="H189" s="29">
        <v>270</v>
      </c>
      <c r="I189" s="34">
        <f>F189+G189+H189</f>
        <v>540</v>
      </c>
    </row>
    <row r="190" spans="1:11" s="1" customFormat="1" ht="38.25" customHeight="1" x14ac:dyDescent="0.25">
      <c r="A190" s="120"/>
      <c r="B190" s="121"/>
      <c r="C190" s="126"/>
      <c r="D190" s="127"/>
      <c r="E190" s="36" t="s">
        <v>14</v>
      </c>
      <c r="F190" s="29">
        <v>0</v>
      </c>
      <c r="G190" s="29">
        <v>0</v>
      </c>
      <c r="H190" s="29">
        <v>0</v>
      </c>
      <c r="I190" s="35">
        <v>0</v>
      </c>
    </row>
    <row r="191" spans="1:11" ht="11.25" customHeight="1" x14ac:dyDescent="0.25">
      <c r="A191" s="116" t="s">
        <v>69</v>
      </c>
      <c r="B191" s="117"/>
      <c r="C191" s="122" t="s">
        <v>54</v>
      </c>
      <c r="D191" s="123"/>
      <c r="E191" s="128" t="s">
        <v>8</v>
      </c>
      <c r="F191" s="98">
        <f>F193+F194</f>
        <v>744.6</v>
      </c>
      <c r="G191" s="98">
        <f t="shared" ref="G191:I191" si="47">G193+G194</f>
        <v>744.6</v>
      </c>
      <c r="H191" s="98">
        <f t="shared" si="47"/>
        <v>744.6</v>
      </c>
      <c r="I191" s="98">
        <f t="shared" si="47"/>
        <v>2233.8000000000002</v>
      </c>
    </row>
    <row r="192" spans="1:11" ht="10.5" customHeight="1" x14ac:dyDescent="0.25">
      <c r="A192" s="118"/>
      <c r="B192" s="119"/>
      <c r="C192" s="124"/>
      <c r="D192" s="125"/>
      <c r="E192" s="129"/>
      <c r="F192" s="99"/>
      <c r="G192" s="99"/>
      <c r="H192" s="99"/>
      <c r="I192" s="99"/>
    </row>
    <row r="193" spans="1:9" x14ac:dyDescent="0.25">
      <c r="A193" s="118"/>
      <c r="B193" s="119"/>
      <c r="C193" s="124"/>
      <c r="D193" s="125"/>
      <c r="E193" s="32" t="s">
        <v>17</v>
      </c>
      <c r="F193" s="29">
        <v>0</v>
      </c>
      <c r="G193" s="29">
        <v>0</v>
      </c>
      <c r="H193" s="29">
        <v>0</v>
      </c>
      <c r="I193" s="34">
        <f>F193+G193+H193</f>
        <v>0</v>
      </c>
    </row>
    <row r="194" spans="1:9" ht="39" customHeight="1" x14ac:dyDescent="0.25">
      <c r="A194" s="120"/>
      <c r="B194" s="121"/>
      <c r="C194" s="126"/>
      <c r="D194" s="127"/>
      <c r="E194" s="32" t="s">
        <v>14</v>
      </c>
      <c r="F194" s="29">
        <v>744.6</v>
      </c>
      <c r="G194" s="29">
        <v>744.6</v>
      </c>
      <c r="H194" s="29">
        <v>744.6</v>
      </c>
      <c r="I194" s="34">
        <f>F194+G194+H194</f>
        <v>2233.8000000000002</v>
      </c>
    </row>
  </sheetData>
  <mergeCells count="135">
    <mergeCell ref="A27:B29"/>
    <mergeCell ref="A36:B38"/>
    <mergeCell ref="A42:B44"/>
    <mergeCell ref="A45:B47"/>
    <mergeCell ref="A48:B50"/>
    <mergeCell ref="A51:B53"/>
    <mergeCell ref="H191:H192"/>
    <mergeCell ref="I191:I192"/>
    <mergeCell ref="A191:B194"/>
    <mergeCell ref="C191:D194"/>
    <mergeCell ref="E191:E192"/>
    <mergeCell ref="F191:F192"/>
    <mergeCell ref="G191:G192"/>
    <mergeCell ref="H183:H184"/>
    <mergeCell ref="I183:I184"/>
    <mergeCell ref="A183:B186"/>
    <mergeCell ref="C183:D186"/>
    <mergeCell ref="E183:E184"/>
    <mergeCell ref="F183:F184"/>
    <mergeCell ref="G183:G184"/>
    <mergeCell ref="A187:B190"/>
    <mergeCell ref="C187:D190"/>
    <mergeCell ref="E187:E188"/>
    <mergeCell ref="F187:F188"/>
    <mergeCell ref="G187:G188"/>
    <mergeCell ref="H187:H188"/>
    <mergeCell ref="I187:I188"/>
    <mergeCell ref="A180:B182"/>
    <mergeCell ref="C180:D182"/>
    <mergeCell ref="A159:B161"/>
    <mergeCell ref="C159:D161"/>
    <mergeCell ref="A171:B173"/>
    <mergeCell ref="C171:D173"/>
    <mergeCell ref="A174:B176"/>
    <mergeCell ref="C174:D176"/>
    <mergeCell ref="A162:B164"/>
    <mergeCell ref="C162:D164"/>
    <mergeCell ref="A165:B167"/>
    <mergeCell ref="C165:D167"/>
    <mergeCell ref="A168:B170"/>
    <mergeCell ref="C168:D170"/>
    <mergeCell ref="A177:B179"/>
    <mergeCell ref="C177:D179"/>
    <mergeCell ref="A150:B152"/>
    <mergeCell ref="C150:D152"/>
    <mergeCell ref="A153:B155"/>
    <mergeCell ref="C153:D155"/>
    <mergeCell ref="A156:B158"/>
    <mergeCell ref="C156:D158"/>
    <mergeCell ref="A141:B143"/>
    <mergeCell ref="C141:D143"/>
    <mergeCell ref="A144:B146"/>
    <mergeCell ref="C144:D146"/>
    <mergeCell ref="A147:B149"/>
    <mergeCell ref="C147:D149"/>
    <mergeCell ref="A132:B134"/>
    <mergeCell ref="C132:D134"/>
    <mergeCell ref="A135:B137"/>
    <mergeCell ref="C135:D137"/>
    <mergeCell ref="A138:B140"/>
    <mergeCell ref="C138:D140"/>
    <mergeCell ref="A123:B125"/>
    <mergeCell ref="C123:D125"/>
    <mergeCell ref="A126:B128"/>
    <mergeCell ref="C126:D128"/>
    <mergeCell ref="A129:B131"/>
    <mergeCell ref="C129:D131"/>
    <mergeCell ref="A117:B119"/>
    <mergeCell ref="C117:D119"/>
    <mergeCell ref="A120:B122"/>
    <mergeCell ref="C120:D122"/>
    <mergeCell ref="A105:B107"/>
    <mergeCell ref="C105:D107"/>
    <mergeCell ref="A108:B110"/>
    <mergeCell ref="C108:D110"/>
    <mergeCell ref="A111:B113"/>
    <mergeCell ref="C111:D113"/>
    <mergeCell ref="A85:B87"/>
    <mergeCell ref="C85:D87"/>
    <mergeCell ref="A96:B98"/>
    <mergeCell ref="C96:D98"/>
    <mergeCell ref="A92:B95"/>
    <mergeCell ref="C92:D95"/>
    <mergeCell ref="A114:B116"/>
    <mergeCell ref="C114:D116"/>
    <mergeCell ref="A88:B91"/>
    <mergeCell ref="C88:D91"/>
    <mergeCell ref="A1:I1"/>
    <mergeCell ref="A3:I3"/>
    <mergeCell ref="A8:B9"/>
    <mergeCell ref="C8:D9"/>
    <mergeCell ref="E8:E9"/>
    <mergeCell ref="F8:I8"/>
    <mergeCell ref="A5:I5"/>
    <mergeCell ref="A6:I6"/>
    <mergeCell ref="A102:B104"/>
    <mergeCell ref="C102:D104"/>
    <mergeCell ref="A99:B101"/>
    <mergeCell ref="C99:D101"/>
    <mergeCell ref="A79:B81"/>
    <mergeCell ref="C79:D81"/>
    <mergeCell ref="A82:B84"/>
    <mergeCell ref="C82:D84"/>
    <mergeCell ref="A76:B78"/>
    <mergeCell ref="C76:D78"/>
    <mergeCell ref="A63:B66"/>
    <mergeCell ref="C63:D66"/>
    <mergeCell ref="A10:B10"/>
    <mergeCell ref="C10:D10"/>
    <mergeCell ref="A11:B14"/>
    <mergeCell ref="C11:D14"/>
    <mergeCell ref="A67:B69"/>
    <mergeCell ref="C67:D69"/>
    <mergeCell ref="A70:B72"/>
    <mergeCell ref="C70:D72"/>
    <mergeCell ref="A73:B75"/>
    <mergeCell ref="C73:D75"/>
    <mergeCell ref="A15:B17"/>
    <mergeCell ref="C15:D17"/>
    <mergeCell ref="A18:B20"/>
    <mergeCell ref="C18:D20"/>
    <mergeCell ref="A57:B59"/>
    <mergeCell ref="C57:D59"/>
    <mergeCell ref="A60:B62"/>
    <mergeCell ref="C60:D62"/>
    <mergeCell ref="C21:D23"/>
    <mergeCell ref="A21:B23"/>
    <mergeCell ref="A24:B26"/>
    <mergeCell ref="A30:B32"/>
    <mergeCell ref="A33:B35"/>
    <mergeCell ref="A39:B41"/>
    <mergeCell ref="A54:B56"/>
    <mergeCell ref="C24:D26"/>
    <mergeCell ref="C30:D32"/>
    <mergeCell ref="C33:D35"/>
  </mergeCells>
  <pageMargins left="0.19685039370078741" right="0.19685039370078741" top="0.39370078740157483" bottom="0.39370078740157483" header="0.78740157480314965" footer="0.7874015748031496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ResourceMaintenanceOfTheStatePr</vt:lpstr>
      <vt:lpstr>ResourceMaintenanceOfTheStatePr!Заголовки_для_печати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BairovaOA</cp:lastModifiedBy>
  <cp:lastPrinted>2016-03-02T06:47:07Z</cp:lastPrinted>
  <dcterms:created xsi:type="dcterms:W3CDTF">2013-09-05T05:01:59Z</dcterms:created>
  <dcterms:modified xsi:type="dcterms:W3CDTF">2016-03-02T06:47:18Z</dcterms:modified>
</cp:coreProperties>
</file>